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Sheet1!$A$8:$O$8</definedName>
  </definedNames>
  <calcPr calcId="0" refMode="R1C1"/>
</workbook>
</file>

<file path=xl/calcChain.xml><?xml version="1.0" encoding="utf-8"?>
<calcChain xmlns="http://schemas.openxmlformats.org/spreadsheetml/2006/main">
  <c r="K378" i="1"/>
  <c r="K377"/>
  <c r="K376"/>
  <c r="K375"/>
  <c r="G374"/>
  <c r="H374"/>
  <c r="I374"/>
  <c r="J374"/>
  <c r="K368"/>
  <c r="K367"/>
  <c r="K366"/>
  <c r="K365"/>
  <c r="G364"/>
  <c r="H364"/>
  <c r="I364"/>
  <c r="J364"/>
  <c r="K355"/>
  <c r="K354" s="1"/>
  <c r="G354"/>
  <c r="H354"/>
  <c r="I354"/>
  <c r="J354"/>
  <c r="K346"/>
  <c r="K345"/>
  <c r="G344"/>
  <c r="H344"/>
  <c r="I344"/>
  <c r="J344"/>
  <c r="K337"/>
  <c r="K336"/>
  <c r="K335"/>
  <c r="G334"/>
  <c r="H334"/>
  <c r="I334"/>
  <c r="J334"/>
  <c r="K327"/>
  <c r="K326"/>
  <c r="K325"/>
  <c r="G324"/>
  <c r="H324"/>
  <c r="I324"/>
  <c r="J324"/>
  <c r="K316"/>
  <c r="K315"/>
  <c r="G314"/>
  <c r="H314"/>
  <c r="I314"/>
  <c r="J314"/>
  <c r="K307"/>
  <c r="K306"/>
  <c r="K305"/>
  <c r="G304"/>
  <c r="H304"/>
  <c r="I304"/>
  <c r="J304"/>
  <c r="K297"/>
  <c r="K296"/>
  <c r="K295"/>
  <c r="G294"/>
  <c r="H294"/>
  <c r="I294"/>
  <c r="J294"/>
  <c r="K288"/>
  <c r="K287"/>
  <c r="K286"/>
  <c r="K285"/>
  <c r="G284"/>
  <c r="H284"/>
  <c r="I284"/>
  <c r="J284"/>
  <c r="J283" s="1"/>
  <c r="K282"/>
  <c r="K281"/>
  <c r="K280"/>
  <c r="K279"/>
  <c r="K278"/>
  <c r="K277"/>
  <c r="K276"/>
  <c r="K275"/>
  <c r="K274"/>
  <c r="K273"/>
  <c r="K272"/>
  <c r="K271"/>
  <c r="G270"/>
  <c r="H270"/>
  <c r="I270"/>
  <c r="J270"/>
  <c r="K264"/>
  <c r="K263"/>
  <c r="K262"/>
  <c r="K261"/>
  <c r="G260"/>
  <c r="H260"/>
  <c r="I260"/>
  <c r="J260"/>
  <c r="K253"/>
  <c r="K252"/>
  <c r="K251"/>
  <c r="G250"/>
  <c r="H250"/>
  <c r="I250"/>
  <c r="J250"/>
  <c r="K244"/>
  <c r="K243"/>
  <c r="K242"/>
  <c r="K241"/>
  <c r="G240"/>
  <c r="H240"/>
  <c r="I240"/>
  <c r="J240"/>
  <c r="K232"/>
  <c r="K231"/>
  <c r="G230"/>
  <c r="H230"/>
  <c r="I230"/>
  <c r="J230"/>
  <c r="K223"/>
  <c r="K222"/>
  <c r="K221"/>
  <c r="G220"/>
  <c r="H220"/>
  <c r="I220"/>
  <c r="J220"/>
  <c r="K219"/>
  <c r="K218"/>
  <c r="K217"/>
  <c r="K216"/>
  <c r="K215"/>
  <c r="K214"/>
  <c r="K213"/>
  <c r="K212"/>
  <c r="K211"/>
  <c r="K210"/>
  <c r="K209"/>
  <c r="K208"/>
  <c r="G207"/>
  <c r="H207"/>
  <c r="I207"/>
  <c r="J207"/>
  <c r="K200"/>
  <c r="K199"/>
  <c r="K198"/>
  <c r="G197"/>
  <c r="H197"/>
  <c r="I197"/>
  <c r="J197"/>
  <c r="K188"/>
  <c r="K187" s="1"/>
  <c r="G187"/>
  <c r="H187"/>
  <c r="I187"/>
  <c r="J187"/>
  <c r="K186"/>
  <c r="K185"/>
  <c r="K184"/>
  <c r="K183"/>
  <c r="K182"/>
  <c r="K181"/>
  <c r="K180"/>
  <c r="K179"/>
  <c r="K178"/>
  <c r="K177"/>
  <c r="G176"/>
  <c r="H176"/>
  <c r="I176"/>
  <c r="J176"/>
  <c r="K170"/>
  <c r="K169"/>
  <c r="K168"/>
  <c r="K167"/>
  <c r="G166"/>
  <c r="H166"/>
  <c r="I166"/>
  <c r="J166"/>
  <c r="K159"/>
  <c r="K158"/>
  <c r="K157"/>
  <c r="G156"/>
  <c r="H156"/>
  <c r="I156"/>
  <c r="J156"/>
  <c r="K155"/>
  <c r="K154"/>
  <c r="K153"/>
  <c r="K152"/>
  <c r="K151"/>
  <c r="K150"/>
  <c r="K149"/>
  <c r="K148"/>
  <c r="K147"/>
  <c r="K146"/>
  <c r="K145"/>
  <c r="G144"/>
  <c r="H144"/>
  <c r="I144"/>
  <c r="J144"/>
  <c r="J143" s="1"/>
  <c r="K142"/>
  <c r="K141"/>
  <c r="K140"/>
  <c r="K139"/>
  <c r="K138"/>
  <c r="K137"/>
  <c r="K136"/>
  <c r="K135"/>
  <c r="K134"/>
  <c r="G133"/>
  <c r="H133"/>
  <c r="I133"/>
  <c r="J133"/>
  <c r="K132"/>
  <c r="K131"/>
  <c r="K130"/>
  <c r="K129"/>
  <c r="K128"/>
  <c r="K127"/>
  <c r="K126"/>
  <c r="K125"/>
  <c r="K124"/>
  <c r="K123"/>
  <c r="K122"/>
  <c r="K121"/>
  <c r="K120"/>
  <c r="K119"/>
  <c r="K118"/>
  <c r="G117"/>
  <c r="H117"/>
  <c r="I117"/>
  <c r="J117"/>
  <c r="K114"/>
  <c r="K113"/>
  <c r="K112"/>
  <c r="K111"/>
  <c r="K110"/>
  <c r="K109"/>
  <c r="K108"/>
  <c r="G107"/>
  <c r="H107"/>
  <c r="I107"/>
  <c r="J107"/>
  <c r="K106"/>
  <c r="K105"/>
  <c r="K104"/>
  <c r="K103"/>
  <c r="K102"/>
  <c r="K101"/>
  <c r="K100"/>
  <c r="K99"/>
  <c r="K98"/>
  <c r="K97"/>
  <c r="G96"/>
  <c r="H96"/>
  <c r="I96"/>
  <c r="J96"/>
  <c r="K91"/>
  <c r="K90"/>
  <c r="K89"/>
  <c r="K88"/>
  <c r="K87"/>
  <c r="G86"/>
  <c r="H86"/>
  <c r="I86"/>
  <c r="J86"/>
  <c r="K81"/>
  <c r="K80"/>
  <c r="K79"/>
  <c r="K78"/>
  <c r="K77"/>
  <c r="G76"/>
  <c r="H76"/>
  <c r="I76"/>
  <c r="J76"/>
  <c r="K75"/>
  <c r="K74"/>
  <c r="K73"/>
  <c r="K72"/>
  <c r="K71"/>
  <c r="K70"/>
  <c r="K69"/>
  <c r="K68"/>
  <c r="K67"/>
  <c r="K66"/>
  <c r="K65"/>
  <c r="K64"/>
  <c r="K63"/>
  <c r="K62"/>
  <c r="K61"/>
  <c r="G60"/>
  <c r="H60"/>
  <c r="I60"/>
  <c r="J60"/>
  <c r="K55"/>
  <c r="K54"/>
  <c r="K53"/>
  <c r="K52"/>
  <c r="K51"/>
  <c r="G50"/>
  <c r="H50"/>
  <c r="I50"/>
  <c r="J50"/>
  <c r="K49"/>
  <c r="K48"/>
  <c r="K47"/>
  <c r="K46"/>
  <c r="K45"/>
  <c r="K44"/>
  <c r="K43"/>
  <c r="K42"/>
  <c r="K41"/>
  <c r="K40"/>
  <c r="G39"/>
  <c r="H39"/>
  <c r="I39"/>
  <c r="J39"/>
  <c r="K38"/>
  <c r="K37"/>
  <c r="K36"/>
  <c r="K35"/>
  <c r="K34"/>
  <c r="K33"/>
  <c r="K32"/>
  <c r="K31"/>
  <c r="K30"/>
  <c r="K29"/>
  <c r="G28"/>
  <c r="H28"/>
  <c r="I28"/>
  <c r="J28"/>
  <c r="K27"/>
  <c r="K26"/>
  <c r="K25"/>
  <c r="K24"/>
  <c r="K23"/>
  <c r="K22"/>
  <c r="K21"/>
  <c r="K20"/>
  <c r="K19"/>
  <c r="K18"/>
  <c r="K17"/>
  <c r="K16"/>
  <c r="G15"/>
  <c r="H15"/>
  <c r="I15"/>
  <c r="J15"/>
  <c r="J14" s="1"/>
  <c r="K374" l="1"/>
  <c r="K364"/>
  <c r="K344"/>
  <c r="K334"/>
  <c r="K324"/>
  <c r="K314"/>
  <c r="K304"/>
  <c r="K294"/>
  <c r="K284"/>
  <c r="K283" s="1"/>
  <c r="K270"/>
  <c r="K260"/>
  <c r="K250"/>
  <c r="K240"/>
  <c r="K230"/>
  <c r="K220"/>
  <c r="K207"/>
  <c r="K197"/>
  <c r="K176"/>
  <c r="K166"/>
  <c r="K156"/>
  <c r="K144"/>
  <c r="K143" s="1"/>
  <c r="J13"/>
  <c r="J12" s="1"/>
  <c r="J11" s="1"/>
  <c r="J9" s="1"/>
  <c r="K133"/>
  <c r="K117"/>
  <c r="K107"/>
  <c r="K96"/>
  <c r="K86"/>
  <c r="K76"/>
  <c r="K60"/>
  <c r="K50"/>
  <c r="K39"/>
  <c r="K28"/>
  <c r="K15"/>
  <c r="K14" s="1"/>
  <c r="K13" s="1"/>
  <c r="K12" s="1"/>
  <c r="K11" s="1"/>
  <c r="K9" s="1"/>
</calcChain>
</file>

<file path=xl/sharedStrings.xml><?xml version="1.0" encoding="utf-8"?>
<sst xmlns="http://schemas.openxmlformats.org/spreadsheetml/2006/main" count="1729" uniqueCount="390">
  <si>
    <t>БЛАНК ЗАКАЗА на 03.07.17</t>
  </si>
  <si>
    <t>Все цены и количество указаны в коробках!! Количество изделий в коробке прописано возле названия артикула.</t>
  </si>
  <si>
    <t>- позиции маркеры по цветоразмеру</t>
  </si>
  <si>
    <t>- позиции маркеры по артукулу</t>
  </si>
  <si>
    <t xml:space="preserve">Номенклатура </t>
  </si>
  <si>
    <t>Текущая цена</t>
  </si>
  <si>
    <t xml:space="preserve">  Старая    цена</t>
  </si>
  <si>
    <t>%</t>
  </si>
  <si>
    <t xml:space="preserve">ВАШ ЗАКАЗ </t>
  </si>
  <si>
    <t>Сумма</t>
  </si>
  <si>
    <t>Доступно</t>
  </si>
  <si>
    <t>Описание товара</t>
  </si>
  <si>
    <t>Итог</t>
  </si>
  <si>
    <t>1</t>
  </si>
  <si>
    <t>=SUMIF(R[1]C[4]:R[2]C[4],"=3",R[1]C:R[2]C)</t>
  </si>
  <si>
    <t>Мужское белье</t>
  </si>
  <si>
    <t>2</t>
  </si>
  <si>
    <t>1.ТОВАР</t>
  </si>
  <si>
    <t>3</t>
  </si>
  <si>
    <t>=SUMIF(R[1]C[4]:R[1]C[4],"=4",R[1]C:R[1]C)</t>
  </si>
  <si>
    <t>MAN (мужчины)</t>
  </si>
  <si>
    <t>4</t>
  </si>
  <si>
    <t>=SUMIF(R[1]C[4]:R[1]C[4],"=5",R[1]C:R[1]C)</t>
  </si>
  <si>
    <t>BRIEFS</t>
  </si>
  <si>
    <t>5</t>
  </si>
  <si>
    <t>=SUMIF(R[1]C[4]:R[270]C[4],"=6",R[1]C:R[270]C)</t>
  </si>
  <si>
    <t>Боксеры</t>
  </si>
  <si>
    <t>6</t>
  </si>
  <si>
    <t>=SUMIF(R[1]C[4]:R[128]C[4],"=7",R[1]C:R[128]C)</t>
  </si>
  <si>
    <t>MUB6638 трусы мужские (1 шт в кор.)</t>
  </si>
  <si>
    <t>7</t>
  </si>
  <si>
    <t>=SUM(R[1]C:R[12]C)</t>
  </si>
  <si>
    <t xml:space="preserve">34172      </t>
  </si>
  <si>
    <t>MUB6638 трусы мужские</t>
  </si>
  <si>
    <t>Голубой(9)</t>
  </si>
  <si>
    <t xml:space="preserve">Р0003    </t>
  </si>
  <si>
    <t>MUB6638 трусы мужские (M, Голубой(9))</t>
  </si>
  <si>
    <t xml:space="preserve">  Описание: Классические боксеры с низкой посадкой. Удобная модель с лаконичным принтом. 
  Состав: 100%хлопок</t>
  </si>
  <si>
    <t>8</t>
  </si>
  <si>
    <t>ДЕТАЛИ</t>
  </si>
  <si>
    <t>Зеленый(12)</t>
  </si>
  <si>
    <t>MUB6638 трусы мужские (M, Зеленый(12))</t>
  </si>
  <si>
    <t xml:space="preserve">Р0004    </t>
  </si>
  <si>
    <t>MUB6638 трусы мужские (L, Голубой(9))</t>
  </si>
  <si>
    <t>MUB6638 трусы мужские (L, Зеленый(12))</t>
  </si>
  <si>
    <t xml:space="preserve">Р0005    </t>
  </si>
  <si>
    <t>MUB6638 трусы мужские (XL, Голубой(9))</t>
  </si>
  <si>
    <t>MUB6638 трусы мужские (XL, Зеленый(12))</t>
  </si>
  <si>
    <t xml:space="preserve">Р0006    </t>
  </si>
  <si>
    <t>MUB6638 трусы мужские (XXL, Голубой(9))</t>
  </si>
  <si>
    <t>MUB6638 трусы мужские (XXL, Зеленый(12))</t>
  </si>
  <si>
    <t>Серый(40)</t>
  </si>
  <si>
    <t>MUB6638 трусы мужские (XXL, Серый(40))</t>
  </si>
  <si>
    <t xml:space="preserve">Р0007    </t>
  </si>
  <si>
    <t>MUB6638 трусы мужские (3XL, Голубой(9))</t>
  </si>
  <si>
    <t>MUB6638 трусы мужские (3XL, Зеленый(12))</t>
  </si>
  <si>
    <t>MUB6638 трусы мужские (3XL, Серый(40))</t>
  </si>
  <si>
    <t>MUB6639 трусы мужские (1 шт в кор.)</t>
  </si>
  <si>
    <t>=SUM(R[1]C:R[10]C)</t>
  </si>
  <si>
    <t xml:space="preserve">34175      </t>
  </si>
  <si>
    <t>MUB6639 трусы мужские</t>
  </si>
  <si>
    <t>Бордовый(5)</t>
  </si>
  <si>
    <t>MUB6639 трусы мужские (M, Бордовый(5))</t>
  </si>
  <si>
    <t>MUB6639 трусы мужские (M, Голубой(9))</t>
  </si>
  <si>
    <t>MUB6639 трусы мужские (L, Бордовый(5))</t>
  </si>
  <si>
    <t>MUB6639 трусы мужские (L, Голубой(9))</t>
  </si>
  <si>
    <t>MUB6639 трусы мужские (XL, Бордовый(5))</t>
  </si>
  <si>
    <t>MUB6639 трусы мужские (XL, Голубой(9))</t>
  </si>
  <si>
    <t>MUB6639 трусы мужские (XXL, Бордовый(5))</t>
  </si>
  <si>
    <t>MUB6639 трусы мужские (XXL, Голубой(9))</t>
  </si>
  <si>
    <t>MUB6639 трусы мужские (3XL, Бордовый(5))</t>
  </si>
  <si>
    <t>MUB6639 трусы мужские (3XL, Голубой(9))</t>
  </si>
  <si>
    <t>MUB6640 трусы мужские (1 шт в кор.)</t>
  </si>
  <si>
    <t xml:space="preserve">34146      </t>
  </si>
  <si>
    <t>MUB6640 трусы мужские</t>
  </si>
  <si>
    <t>Джинс(10)</t>
  </si>
  <si>
    <t>MUB6640 трусы мужские (M, Джинс(10))</t>
  </si>
  <si>
    <t>MUB6640 трусы мужские (M, Серый(40))</t>
  </si>
  <si>
    <t>Темно-серый(43)</t>
  </si>
  <si>
    <t>MUB6640 трусы мужские (M, Темно-серый(43))</t>
  </si>
  <si>
    <t>MUB6640 трусы мужские (L, Серый(40))</t>
  </si>
  <si>
    <t>MUB6640 трусы мужские (L, Темно-серый(43))</t>
  </si>
  <si>
    <t>MUB6640 трусы мужские (XL, Серый(40))</t>
  </si>
  <si>
    <t>MUB6640 трусы мужские (XL, Темно-серый(43))</t>
  </si>
  <si>
    <t>MUB6640 трусы мужские (XXL, Серый(40))</t>
  </si>
  <si>
    <t>MUB6640 трусы мужские (3XL, Серый(40))</t>
  </si>
  <si>
    <t>MUB6640 трусы мужские (3XL, Темно-серый(43))</t>
  </si>
  <si>
    <t>MUB6641 трусы мужские (1 шт в кор.)</t>
  </si>
  <si>
    <t>=SUM(R[1]C:R[9]C)</t>
  </si>
  <si>
    <t xml:space="preserve">34178      </t>
  </si>
  <si>
    <t>MUB6641 трусы мужские</t>
  </si>
  <si>
    <t>MUB6641 трусы мужские (M, Серый(40))</t>
  </si>
  <si>
    <t>MUB6641 трусы мужские (L, Серый(40))</t>
  </si>
  <si>
    <t>MUB6641 трусы мужские (XL, Серый(40))</t>
  </si>
  <si>
    <t>MUB6641 трусы мужские (XXL, Серый(40))</t>
  </si>
  <si>
    <t>MUB6641 трусы мужские (3XL, Серый(40))</t>
  </si>
  <si>
    <t>MUB6642 трусы мужские (1 шт в кор.)</t>
  </si>
  <si>
    <t>=SUM(R[1]C:R[15]C)</t>
  </si>
  <si>
    <t xml:space="preserve">34149      </t>
  </si>
  <si>
    <t>MUB6642 трусы мужские</t>
  </si>
  <si>
    <t>MUB6642 трусы мужские (M, Джинс(10))</t>
  </si>
  <si>
    <t>Морская волна(29)</t>
  </si>
  <si>
    <t>MUB6642 трусы мужские (M, Морская волна(29))</t>
  </si>
  <si>
    <t>MUB6642 трусы мужские (M, Серый(40))</t>
  </si>
  <si>
    <t>MUB6642 трусы мужские (L, Джинс(10))</t>
  </si>
  <si>
    <t>MUB6642 трусы мужские (L, Морская волна(29))</t>
  </si>
  <si>
    <t>MUB6642 трусы мужские (L, Серый(40))</t>
  </si>
  <si>
    <t>MUB6642 трусы мужские (XL, Джинс(10))</t>
  </si>
  <si>
    <t>MUB6642 трусы мужские (XL, Морская волна(29))</t>
  </si>
  <si>
    <t>MUB6642 трусы мужские (XL, Серый(40))</t>
  </si>
  <si>
    <t>MUB6642 трусы мужские (XXL, Джинс(10))</t>
  </si>
  <si>
    <t>MUB6642 трусы мужские (XXL, Морская волна(29))</t>
  </si>
  <si>
    <t>MUB6642 трусы мужские (XXL, Серый(40))</t>
  </si>
  <si>
    <t>MUB6642 трусы мужские (3XL, Джинс(10))</t>
  </si>
  <si>
    <t>MUB6642 трусы мужские (3XL, Морская волна(29))</t>
  </si>
  <si>
    <t>MUB6642 трусы мужские (3XL, Серый(40))</t>
  </si>
  <si>
    <t>MUB6643 трусы мужские (1 шт в кор.)</t>
  </si>
  <si>
    <t xml:space="preserve">34152      </t>
  </si>
  <si>
    <t>MUB6643 трусы мужские</t>
  </si>
  <si>
    <t>MUB6643 трусы мужские (M, Джинс(10))</t>
  </si>
  <si>
    <t>MUB6643 трусы мужские (M, Серый(40))</t>
  </si>
  <si>
    <t>MUB6643 трусы мужские (L, Джинс(10))</t>
  </si>
  <si>
    <t>MUB6643 трусы мужские (XL, Джинс(10))</t>
  </si>
  <si>
    <t>MUB6643 трусы мужские (3XL, Серый(40))</t>
  </si>
  <si>
    <t>MUB6650 трусы мужские (1 шт в кор.)</t>
  </si>
  <si>
    <t xml:space="preserve">34181      </t>
  </si>
  <si>
    <t>MUB6650 трусы мужские</t>
  </si>
  <si>
    <t>MUB6650 трусы мужские (L, Темно-серый(43))</t>
  </si>
  <si>
    <t xml:space="preserve">  Описание: Классические боксеры с низкой посадкой. С ярким и прочным прикольным принтом.
  Состав: 100%хлопок</t>
  </si>
  <si>
    <t>MUB6650 трусы мужские (XL, Темно-серый(43))</t>
  </si>
  <si>
    <t>MUB6650 трусы мужские (XXL, Бордовый(5))</t>
  </si>
  <si>
    <t>MUB6650 трусы мужские (XXL, Темно-серый(43))</t>
  </si>
  <si>
    <t>MUB6650 трусы мужские (3XL, Бордовый(5))</t>
  </si>
  <si>
    <t>MUB6651 трусы мужские (1 шт в кор.)</t>
  </si>
  <si>
    <t xml:space="preserve">34167      </t>
  </si>
  <si>
    <t>MUB6651 трусы мужские</t>
  </si>
  <si>
    <t>MUB6651 трусы мужские (M, Джинс(10))</t>
  </si>
  <si>
    <t>Красный(18)</t>
  </si>
  <si>
    <t>MUB6651 трусы мужские (M, Красный(18))</t>
  </si>
  <si>
    <t>MUB6651 трусы мужские (L, Джинс(10))</t>
  </si>
  <si>
    <t>MUB6651 трусы мужские (L, Красный(18))</t>
  </si>
  <si>
    <t>MUB6651 трусы мужские (XL, Джинс(10))</t>
  </si>
  <si>
    <t>MUB6651 трусы мужские (XL, Красный(18))</t>
  </si>
  <si>
    <t>MUB6651 трусы мужские (XXL, Джинс(10))</t>
  </si>
  <si>
    <t>MUB6651 трусы мужские (XXL, Красный(18))</t>
  </si>
  <si>
    <t>MUB6651 трусы мужские (3XL, Джинс(10))</t>
  </si>
  <si>
    <t>MUB6651 трусы мужские (3XL, Красный(18))</t>
  </si>
  <si>
    <t>MUB6652 трусы мужские (1 шт в кор.)</t>
  </si>
  <si>
    <t xml:space="preserve">34183      </t>
  </si>
  <si>
    <t>MUB6652 трусы мужские</t>
  </si>
  <si>
    <t>Оранжевый(31)</t>
  </si>
  <si>
    <t>MUB6652 трусы мужские (M, Оранжевый(31))</t>
  </si>
  <si>
    <t xml:space="preserve">  Описание: Классические боксеры с низкой посадкой. С ярким и прочным прикольным  принтом.
  Состав: 100%хлопок</t>
  </si>
  <si>
    <t>Салатовый(38)</t>
  </si>
  <si>
    <t>MUB6652 трусы мужские (M, Салатовый(38))</t>
  </si>
  <si>
    <t>MUB6652 трусы мужские (L, Оранжевый(31))</t>
  </si>
  <si>
    <t>MUB6652 трусы мужские (XL, Оранжевый(31))</t>
  </si>
  <si>
    <t>MUB6652 трусы мужские (XXL, Оранжевый(31))</t>
  </si>
  <si>
    <t>MUB6652 трусы мужские (XXL, Салатовый(38))</t>
  </si>
  <si>
    <t>MUB6652 трусы мужские (3XL, Оранжевый(31))</t>
  </si>
  <si>
    <t>MUB6653 трусы мужские (1 шт в кор.)</t>
  </si>
  <si>
    <t xml:space="preserve">34185      </t>
  </si>
  <si>
    <t>MUB6653 трусы мужские</t>
  </si>
  <si>
    <t>MUB6653 трусы мужские (M, Зеленый(12))</t>
  </si>
  <si>
    <t>MUB6653 трусы мужские (M, Красный(18))</t>
  </si>
  <si>
    <t>Синий(41)</t>
  </si>
  <si>
    <t>MUB6653 трусы мужские (M, Синий(41))</t>
  </si>
  <si>
    <t>MUB6653 трусы мужские (L, Зеленый(12))</t>
  </si>
  <si>
    <t>MUB6653 трусы мужские (L, Красный(18))</t>
  </si>
  <si>
    <t>MUB6653 трусы мужские (L, Синий(41))</t>
  </si>
  <si>
    <t>MUB6653 трусы мужские (XL, Зеленый(12))</t>
  </si>
  <si>
    <t>MUB6653 трусы мужские (XL, Красный(18))</t>
  </si>
  <si>
    <t>MUB6653 трусы мужские (XL, Синий(41))</t>
  </si>
  <si>
    <t>MUB6653 трусы мужские (XXL, Зеленый(12))</t>
  </si>
  <si>
    <t>MUB6653 трусы мужские (XXL, Красный(18))</t>
  </si>
  <si>
    <t>MUB6653 трусы мужские (XXL, Синий(41))</t>
  </si>
  <si>
    <t>MUB6653 трусы мужские (3XL, Зеленый(12))</t>
  </si>
  <si>
    <t>MUB6653 трусы мужские (3XL, Красный(18))</t>
  </si>
  <si>
    <t>MUB6653 трусы мужские (3XL, Синий(41))</t>
  </si>
  <si>
    <t>MUB6654 трусы мужские (1 шт в кор.)</t>
  </si>
  <si>
    <t xml:space="preserve">34187      </t>
  </si>
  <si>
    <t>MUB6654 трусы мужские</t>
  </si>
  <si>
    <t>MUB6654 трусы мужские (M, Джинс(10))</t>
  </si>
  <si>
    <t>Черный(49)</t>
  </si>
  <si>
    <t>MUB6654 трусы мужские (M, Черный(49))</t>
  </si>
  <si>
    <t>MUB6654 трусы мужские (L, Джинс(10))</t>
  </si>
  <si>
    <t>MUB6654 трусы мужские (L, Черный(49))</t>
  </si>
  <si>
    <t>MUB6654 трусы мужские (XL, Джинс(10))</t>
  </si>
  <si>
    <t>MUB6654 трусы мужские (XL, Черный(49))</t>
  </si>
  <si>
    <t>MUB6654 трусы мужские (XXL, Джинс(10))</t>
  </si>
  <si>
    <t>MUB6654 трусы мужские (3XL, Джинс(10))</t>
  </si>
  <si>
    <t>MUB6654 трусы мужские (3XL, Черный(49))</t>
  </si>
  <si>
    <t>Шорты</t>
  </si>
  <si>
    <t>=SUMIF(R[1]C[4]:R[139]C[4],"=7",R[1]C:R[139]C)</t>
  </si>
  <si>
    <t>MUHB6638 трусы мужские (1 шт в кор.)</t>
  </si>
  <si>
    <t>=SUM(R[1]C:R[11]C)</t>
  </si>
  <si>
    <t xml:space="preserve">34173      </t>
  </si>
  <si>
    <t>MUHB6638 трусы мужские</t>
  </si>
  <si>
    <t>MUHB6638 трусы мужские (M, Голубой(9))</t>
  </si>
  <si>
    <t xml:space="preserve">  Описание: Классические шорты со средней посадкой. Усовершенствованная конструкция центральной части обеспечивает хорошую посадку и комфорт в носке. Удобная модель с лаконичным принтом. 
  Состав: 93%хлопок 7%эластан</t>
  </si>
  <si>
    <t>MUHB6638 трусы мужские (M, Зеленый(12))</t>
  </si>
  <si>
    <t>MUHB6638 трусы мужские (M, Серый(40))</t>
  </si>
  <si>
    <t>MUHB6638 трусы мужские (L, Голубой(9))</t>
  </si>
  <si>
    <t>MUHB6638 трусы мужские (L, Зеленый(12))</t>
  </si>
  <si>
    <t>MUHB6638 трусы мужские (L, Серый(40))</t>
  </si>
  <si>
    <t>MUHB6638 трусы мужские (XL, Голубой(9))</t>
  </si>
  <si>
    <t>MUHB6638 трусы мужские (XL, Зеленый(12))</t>
  </si>
  <si>
    <t>MUHB6638 трусы мужские (XL, Серый(40))</t>
  </si>
  <si>
    <t>MUHB6638 трусы мужские (XXL, Голубой(9))</t>
  </si>
  <si>
    <t>MUHB6638 трусы мужские (XXL, Зеленый(12))</t>
  </si>
  <si>
    <t>MUHB6639 трусы мужские (1 шт в кор.)</t>
  </si>
  <si>
    <t xml:space="preserve">34176      </t>
  </si>
  <si>
    <t>MUHB6639 трусы мужские</t>
  </si>
  <si>
    <t>MUHB6639 трусы мужские (M, Голубой(9))</t>
  </si>
  <si>
    <t>MUHB6639 трусы мужские (L, Голубой(9))</t>
  </si>
  <si>
    <t>MUHB6639 трусы мужские (XL, Голубой(9))</t>
  </si>
  <si>
    <t>MUHB6640 трусы мужские (1 шт в кор.)</t>
  </si>
  <si>
    <t xml:space="preserve">34147      </t>
  </si>
  <si>
    <t>MUHB6640 трусы мужские</t>
  </si>
  <si>
    <t>MUHB6640 трусы мужские (M, Джинс(10))</t>
  </si>
  <si>
    <t>MUHB6640 трусы мужские (M, Серый(40))</t>
  </si>
  <si>
    <t>MUHB6640 трусы мужские (L, Серый(40))</t>
  </si>
  <si>
    <t>MUHB6640 трусы мужские (XL, Серый(40))</t>
  </si>
  <si>
    <t>MUHB6642 трусы мужские (1 шт в кор.)</t>
  </si>
  <si>
    <t xml:space="preserve">34150      </t>
  </si>
  <si>
    <t>MUHB6642 трусы мужские</t>
  </si>
  <si>
    <t>MUHB6642 трусы мужские (M, Джинс(10))</t>
  </si>
  <si>
    <t>MUHB6642 трусы мужские (M, Морская волна(29))</t>
  </si>
  <si>
    <t>MUHB6642 трусы мужские (M, Серый(40))</t>
  </si>
  <si>
    <t>MUHB6642 трусы мужские (L, Джинс(10))</t>
  </si>
  <si>
    <t>MUHB6642 трусы мужские (L, Серый(40))</t>
  </si>
  <si>
    <t>MUHB6642 трусы мужские (XL, Джинс(10))</t>
  </si>
  <si>
    <t>MUHB6642 трусы мужские (XL, Серый(40))</t>
  </si>
  <si>
    <t>MUHB6642 трусы мужские (XXL, Джинс(10))</t>
  </si>
  <si>
    <t>MUHB6642 трусы мужские (XXL, Морская волна(29))</t>
  </si>
  <si>
    <t>MUHB6642 трусы мужские (XXL, Серый(40))</t>
  </si>
  <si>
    <t>MUHB6643 трусы мужские (1 шт в кор.)</t>
  </si>
  <si>
    <t xml:space="preserve">34153      </t>
  </si>
  <si>
    <t>MUHB6643 трусы мужские</t>
  </si>
  <si>
    <t>MUHB6643 трусы мужские (M, Джинс(10))</t>
  </si>
  <si>
    <t>MUHB6644(3) трусы мужские (3 шт в кор.)</t>
  </si>
  <si>
    <t xml:space="preserve">34154      </t>
  </si>
  <si>
    <t>MUHB6644(3) трусы мужские</t>
  </si>
  <si>
    <t>Серый/темно-серый/черный(40/43/49)</t>
  </si>
  <si>
    <t>MUHB6644(3) трусы мужские (M, Серый/темно-серый/черный(40/43/49))</t>
  </si>
  <si>
    <t xml:space="preserve">  Описание: Классические шорты со средней посадкой. Усовершенствованная конструкция центральной части обеспечивает хорошую посадку и комфорт в носке. Удобная модель с лаконичным принтом. Особенность: 3 штуки в упаковке.
  Состав: 93%хлопок 7%эластан</t>
  </si>
  <si>
    <t>MUHB6644(3) трусы мужские (L, Серый/темно-серый/черный(40/43/49))</t>
  </si>
  <si>
    <t>MUHB6644(3) трусы мужские (XL, Серый/темно-серый/черный(40/43/49))</t>
  </si>
  <si>
    <t>MUHB6645 трусы мужские (1 шт в кор.)</t>
  </si>
  <si>
    <t xml:space="preserve">34156      </t>
  </si>
  <si>
    <t>MUHB6645 трусы мужские</t>
  </si>
  <si>
    <t>MUHB6645 трусы мужские (M, Голубой(9))</t>
  </si>
  <si>
    <t>MUHB6645 трусы мужские (M, Зеленый(12))</t>
  </si>
  <si>
    <t>MUHB6645 трусы мужские (M, Серый(40))</t>
  </si>
  <si>
    <t>MUHB6645 трусы мужские (L, Голубой(9))</t>
  </si>
  <si>
    <t>MUHB6645 трусы мужские (L, Зеленый(12))</t>
  </si>
  <si>
    <t>MUHB6645 трусы мужские (L, Серый(40))</t>
  </si>
  <si>
    <t>MUHB6645 трусы мужские (XL, Голубой(9))</t>
  </si>
  <si>
    <t>MUHB6645 трусы мужские (XL, Зеленый(12))</t>
  </si>
  <si>
    <t>MUHB6645 трусы мужские (XL, Серый(40))</t>
  </si>
  <si>
    <t>MUHB6645 трусы мужские (XXL, Голубой(9))</t>
  </si>
  <si>
    <t>MUHB6645 трусы мужские (XXL, Зеленый(12))</t>
  </si>
  <si>
    <t>MUHB6645 трусы мужские (XXL, Серый(40))</t>
  </si>
  <si>
    <t>MUHB6646(2) трусы мужские (2 шт в кор.)</t>
  </si>
  <si>
    <t xml:space="preserve">34159      </t>
  </si>
  <si>
    <t>MUHB6646(2) трусы мужские</t>
  </si>
  <si>
    <t>Бордовый/бордовый(5/5)</t>
  </si>
  <si>
    <t>MUHB6646(2) трусы мужские (M, Бордовый/бордовый(5/5))</t>
  </si>
  <si>
    <t xml:space="preserve">  Описание: Классические шорты со средней посадкой. Усовершенствованная конструкция центральной части обеспечивает хорошую посадку и комфорт в носке. Удобная модель с лаконичным принтом. Особенность: 2 штуки в упаковке.
  Состав: 93%хлопок 7%эластан</t>
  </si>
  <si>
    <t>MUHB6646(2) трусы мужские (XL, Бордовый/бордовый(5/5))</t>
  </si>
  <si>
    <t>MUHB6646(2) трусы мужские (XXL, Бордовый/бордовый(5/5))</t>
  </si>
  <si>
    <t>MUHB6649 трусы мужские (1 шт в кор.)</t>
  </si>
  <si>
    <t xml:space="preserve">34165      </t>
  </si>
  <si>
    <t>MUHB6649 трусы мужские</t>
  </si>
  <si>
    <t>MUHB6649 трусы мужские (M, Синий(41))</t>
  </si>
  <si>
    <t>MUHB6649 трусы мужские (M, Темно-серый(43))</t>
  </si>
  <si>
    <t>MUHB6651 трусы мужские (1 шт в кор.)</t>
  </si>
  <si>
    <t xml:space="preserve">34168      </t>
  </si>
  <si>
    <t>MUHB6651 трусы мужские</t>
  </si>
  <si>
    <t>MUHB6651 трусы мужские (XL, Джинс(10))</t>
  </si>
  <si>
    <t xml:space="preserve">  Описание: Классические шорты со средней посадкой. Усовершенствованная конструкция центральной части обеспечивает хорошую посадку и комфорт в носке. С ярким и прочным прикольным принтом.
  Состав: 93%хлопок 7%эластан</t>
  </si>
  <si>
    <t>MUHB6651 трусы мужские (XL, Красный(18))</t>
  </si>
  <si>
    <t>MUHB6651 трусы мужские (XXL, Джинс(10))</t>
  </si>
  <si>
    <t>MUHB6651 трусы мужские (XXL, Красный(18))</t>
  </si>
  <si>
    <t>MUHB6652 трусы мужские (1 шт в кор.)</t>
  </si>
  <si>
    <t xml:space="preserve">34184      </t>
  </si>
  <si>
    <t>MUHB6652 трусы мужские</t>
  </si>
  <si>
    <t>MUHB6652 трусы мужские (M, Салатовый(38))</t>
  </si>
  <si>
    <t>MUHB6652 трусы мужские (XL, Салатовый(38))</t>
  </si>
  <si>
    <t>MUHB6652 трусы мужские (XXL, Салатовый(38))</t>
  </si>
  <si>
    <t>MUHB6653 трусы мужские (1 шт в кор.)</t>
  </si>
  <si>
    <t xml:space="preserve">34186      </t>
  </si>
  <si>
    <t>MUHB6653 трусы мужские</t>
  </si>
  <si>
    <t>MUHB6653 трусы мужские (M, Зеленый(12))</t>
  </si>
  <si>
    <t>MUHB6653 трусы мужские (L, Зеленый(12))</t>
  </si>
  <si>
    <t>MUHB6653 трусы мужские (XL, Зеленый(12))</t>
  </si>
  <si>
    <t>MUHB6653 трусы мужские (XXL, Зеленый(12))</t>
  </si>
  <si>
    <t>MUHC6645 трусы мужские (1 шт в кор.)</t>
  </si>
  <si>
    <t xml:space="preserve">34157      </t>
  </si>
  <si>
    <t>MUHC6645 трусы мужские</t>
  </si>
  <si>
    <t>MUHC6645 трусы мужские (M, Голубой(9))</t>
  </si>
  <si>
    <t xml:space="preserve">  Описание: Спортивные шорты с высокой посадкой. Усовершенствованная конструкция центральной части обеспечивает хорошую посадку и комфорт в носке. Удобная, модная модель с лаконичным принтом и контрастными вставками.
  Состав: 93%хлопок 7%эластан</t>
  </si>
  <si>
    <t>MUHC6645 трусы мужские (M, Зеленый(12))</t>
  </si>
  <si>
    <t>MUHC6645 трусы мужские (M, Серый(40))</t>
  </si>
  <si>
    <t>MUHC6645 трусы мужские (L, Голубой(9))</t>
  </si>
  <si>
    <t>MUHC6645 трусы мужские (L, Зеленый(12))</t>
  </si>
  <si>
    <t>MUHC6645 трусы мужские (L, Серый(40))</t>
  </si>
  <si>
    <t>MUHC6645 трусы мужские (XL, Голубой(9))</t>
  </si>
  <si>
    <t>MUHC6645 трусы мужские (XL, Зеленый(12))</t>
  </si>
  <si>
    <t>MUHC6645 трусы мужские (XL, Серый(40))</t>
  </si>
  <si>
    <t>MUHC6645 трусы мужские (XXL, Голубой(9))</t>
  </si>
  <si>
    <t>MUHC6645 трусы мужские (XXL, Зеленый(12))</t>
  </si>
  <si>
    <t>MUHC6645 трусы мужские (XXL, Серый(40))</t>
  </si>
  <si>
    <t>Слипы</t>
  </si>
  <si>
    <t>=SUMIF(R[1]C[4]:R[100]C[4],"=7",R[1]C:R[100]C)</t>
  </si>
  <si>
    <t>MULA6646(2) трусы мужские (2 шт в кор.)</t>
  </si>
  <si>
    <t xml:space="preserve">34160      </t>
  </si>
  <si>
    <t>MULA6646(2) трусы мужские</t>
  </si>
  <si>
    <t>MULA6646(2) трусы мужские (M, Бордовый/бордовый(5/5))</t>
  </si>
  <si>
    <t xml:space="preserve">  Описание: Новая ультрамодная модель слипов низкой посадки с необычным кроем. Яркий и смелый дизайн. Особенность: 2 штуки в упаковке.
  Состав: 93%хлопок 7%эластан</t>
  </si>
  <si>
    <t>MULA6646(2) трусы мужские (L, Бордовый/бордовый(5/5))</t>
  </si>
  <si>
    <t>MULA6646(2) трусы мужские (XL, Бордовый/бордовый(5/5))</t>
  </si>
  <si>
    <t>MULA6646(2) трусы мужские (XXL, Бордовый/бордовый(5/5))</t>
  </si>
  <si>
    <t>MULA6647(3) трусы мужские (3 шт в кор.)</t>
  </si>
  <si>
    <t xml:space="preserve">34162      </t>
  </si>
  <si>
    <t>MULA6647(3) трусы мужские</t>
  </si>
  <si>
    <t>Джинс/джинс/синий(10/10/41)</t>
  </si>
  <si>
    <t>MULA6647(3) трусы мужские (M, Джинс/джинс/синий(10/10/41))</t>
  </si>
  <si>
    <t xml:space="preserve">  Описание: Новая ультрамодная модель слипов низкой посадки с необычным кроем. Яркий и смелый дизайн. Особенность: 3 штуки в упаковке.
  Состав: 93%хлопок 7%эластан</t>
  </si>
  <si>
    <t>MULA6647(3) трусы мужские (XL, Джинс/джинс/синий(10/10/41))</t>
  </si>
  <si>
    <t>MULA6647(3) трусы мужские (XXL, Джинс/джинс/синий(10/10/41))</t>
  </si>
  <si>
    <t>MULB6644(3) трусы мужские (3 шт в кор.)</t>
  </si>
  <si>
    <t xml:space="preserve">34155      </t>
  </si>
  <si>
    <t>MULB6644(3) трусы мужские</t>
  </si>
  <si>
    <t>MULB6644(3) трусы мужские (M, Серый/темно-серый/черный(40/43/49))</t>
  </si>
  <si>
    <t xml:space="preserve">  Описание: Классические слипы со средней посадкой. Удобная модель с лаконичным принтом. Особенность: 2 штуки в упаковке.
  Состав: 100%хлопок</t>
  </si>
  <si>
    <t>MULB6644(3) трусы мужские (XL, Серый/темно-серый/черный(40/43/49))</t>
  </si>
  <si>
    <t>MULB6644(3) трусы мужские (XXL, Серый/темно-серый/черный(40/43/49))</t>
  </si>
  <si>
    <t>MULB6649(2) трусы мужские (2 шт в кор.)</t>
  </si>
  <si>
    <t xml:space="preserve">34166      </t>
  </si>
  <si>
    <t>MULB6649(2) трусы мужские</t>
  </si>
  <si>
    <t>Темно-серый/синий(43/41)</t>
  </si>
  <si>
    <t>MULB6649(2) трусы мужские (M, Темно-серый/синий(43/41))</t>
  </si>
  <si>
    <t xml:space="preserve">  Описание: Классические слипы со средней посадкой. Удобная модель с ярким принтом. Особенность: 2 штуки в упаковке.
  Состав: 93%хлопок 7%эластан</t>
  </si>
  <si>
    <t>MULB6649(2) трусы мужские (XXL, Темно-серый/синий(43/41))</t>
  </si>
  <si>
    <t>MULC6638(2) трусы мужские (2 шт в кор.)</t>
  </si>
  <si>
    <t xml:space="preserve">34174      </t>
  </si>
  <si>
    <t>MULC6638(2) трусы мужские</t>
  </si>
  <si>
    <t>Серый/голубой(40/9)</t>
  </si>
  <si>
    <t>MULC6638(2) трусы мужские (M, Серый/голубой(40/9))</t>
  </si>
  <si>
    <t xml:space="preserve">  Описание: Классические слипы с высокой посадкой. Удобная модель с лаконичным принтом. Особенность: 2 штуки в упаковке.
  Состав: 100%хлопок</t>
  </si>
  <si>
    <t>MULC6638(2) трусы мужские (L, Серый/голубой(40/9))</t>
  </si>
  <si>
    <t>MULC6638(2) трусы мужские (XXL, Серый/голубой(40/9))</t>
  </si>
  <si>
    <t>MULC6639(2) трусы мужские (2 шт в кор.)</t>
  </si>
  <si>
    <t xml:space="preserve">34177      </t>
  </si>
  <si>
    <t>MULC6639(2) трусы мужские</t>
  </si>
  <si>
    <t>Голубой/хаки(9/47)</t>
  </si>
  <si>
    <t>MULC6639(2) трусы мужские (M, Голубой/хаки(9/47))</t>
  </si>
  <si>
    <t>MULC6639(2) трусы мужские (L, Голубой/хаки(9/47))</t>
  </si>
  <si>
    <t>MULC6639(2) трусы мужские (XXL, Голубой/хаки(9/47))</t>
  </si>
  <si>
    <t>MULC6640(2) трусы мужские (2 шт в кор.)</t>
  </si>
  <si>
    <t xml:space="preserve">34148      </t>
  </si>
  <si>
    <t>MULC6640(2) трусы мужские</t>
  </si>
  <si>
    <t>Джинс/темно-серый(10/43)</t>
  </si>
  <si>
    <t>MULC6640(2) трусы мужские (M, Джинс/темно-серый(10/43))</t>
  </si>
  <si>
    <t>MULC6640(2) трусы мужские (XXL, Джинс/темно-серый(10/43))</t>
  </si>
  <si>
    <t>MULC6642(2) трусы мужские (2 шт в кор.)</t>
  </si>
  <si>
    <t xml:space="preserve">34151      </t>
  </si>
  <si>
    <t>MULC6642(2) трусы мужские</t>
  </si>
  <si>
    <t>Серый/джинс(40/10)</t>
  </si>
  <si>
    <t>MULC6642(2) трусы мужские (M, Серый/джинс(40/10))</t>
  </si>
  <si>
    <t>MULC6645(2) трусы мужские (2 шт в кор.)</t>
  </si>
  <si>
    <t xml:space="preserve">34158      </t>
  </si>
  <si>
    <t>MULC6645(2) трусы мужские</t>
  </si>
  <si>
    <t>Серый/зеленый(40/12)</t>
  </si>
  <si>
    <t>MULC6645(2) трусы мужские (M, Серый/зеленый(40/12))</t>
  </si>
  <si>
    <t xml:space="preserve">  Описание: Классические слипы с высокой посадкой. Новый усовершенствованный крой: линия трусов по ноге стала более плавной и удобной; выдержан баланс спинки и полочки. Удобная модель с лаконичным принтом. Особенность: 2 штуки в упаковке.
  Состав: 93%хло</t>
  </si>
  <si>
    <t>MULC6645(2) трусы мужские (L, Серый/зеленый(40/12))</t>
  </si>
  <si>
    <t>MULC6645(2) трусы мужские (XL, Серый/зеленый(40/12))</t>
  </si>
  <si>
    <t>MULC6645(2) трусы мужские (XXL, Серый/зеленый(40/12))</t>
  </si>
  <si>
    <t>MULC6648(2) трусы мужские (2 шт в кор.)</t>
  </si>
  <si>
    <t xml:space="preserve">34164      </t>
  </si>
  <si>
    <t>MULC6648(2) трусы мужские</t>
  </si>
  <si>
    <t>Фиолетовый/лиловый(46/24)</t>
  </si>
  <si>
    <t>MULC6648(2) трусы мужские (M, Фиолетовый/лиловый(46/24))</t>
  </si>
  <si>
    <t xml:space="preserve">  Описание: Классические слипы с высокой посадкой. Удобная модель с лаконичным принтом. Особенность: 2 штуки в упаковке.
  Состав: 93%хлопок 7%эластан</t>
  </si>
  <si>
    <t>MULC6648(2) трусы мужские (L, Фиолетовый/лиловый(46/24))</t>
  </si>
  <si>
    <t>MULC6648(2) трусы мужские (XL, Фиолетовый/лиловый(46/24))</t>
  </si>
  <si>
    <t>MULC6648(2) трусы мужские (XXL, Фиолетовый/лиловый(46/24))</t>
  </si>
  <si>
    <t>Бланк для возврата в ООО "Компания ПЕЛИКАН" 02.08.2017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</si>
</sst>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28"/>
      <color indexed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horizontal="left"/>
    </xf>
  </cellStyleXfs>
  <cellXfs count="36">
    <xf numFmtId="0" fontId="0" fillId="0" borderId="0" xfId="0" applyAlignment="1"/>
    <xf numFmtId="0" fontId="2" fillId="0" borderId="0" xfId="0" applyFont="1" applyAlignment="1"/>
    <xf numFmtId="0" fontId="0" fillId="2" borderId="0" xfId="0" applyFill="1" applyAlignment="1"/>
    <xf numFmtId="0" fontId="0" fillId="3" borderId="0" xfId="0" applyFill="1" applyAlignment="1"/>
    <xf numFmtId="0" fontId="0" fillId="0" borderId="1" xfId="0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/>
    </xf>
    <xf numFmtId="0" fontId="7" fillId="6" borderId="2" xfId="0" applyFont="1" applyFill="1" applyBorder="1" applyAlignment="1">
      <alignment wrapText="1"/>
    </xf>
    <xf numFmtId="0" fontId="7" fillId="6" borderId="2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3" borderId="1" xfId="0" applyNumberForma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top" wrapText="1"/>
    </xf>
    <xf numFmtId="1" fontId="6" fillId="7" borderId="1" xfId="0" applyNumberFormat="1" applyFont="1" applyFill="1" applyBorder="1" applyAlignment="1">
      <alignment horizontal="right"/>
    </xf>
    <xf numFmtId="2" fontId="6" fillId="7" borderId="1" xfId="0" applyNumberFormat="1" applyFont="1" applyFill="1" applyBorder="1" applyAlignment="1">
      <alignment horizontal="right"/>
    </xf>
    <xf numFmtId="0" fontId="0" fillId="4" borderId="1" xfId="0" applyFill="1" applyBorder="1" applyAlignment="1" applyProtection="1">
      <alignment horizontal="right"/>
      <protection locked="0"/>
    </xf>
    <xf numFmtId="164" fontId="6" fillId="7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14</xdr:row>
      <xdr:rowOff>0</xdr:rowOff>
    </xdr:from>
    <xdr:to>
      <xdr:col>17</xdr:col>
      <xdr:colOff>9525</xdr:colOff>
      <xdr:row>27</xdr:row>
      <xdr:rowOff>9525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0" y="2552700"/>
          <a:ext cx="1190625" cy="18669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27</xdr:row>
      <xdr:rowOff>0</xdr:rowOff>
    </xdr:from>
    <xdr:to>
      <xdr:col>17</xdr:col>
      <xdr:colOff>9525</xdr:colOff>
      <xdr:row>38</xdr:row>
      <xdr:rowOff>9525</xdr:rowOff>
    </xdr:to>
    <xdr:pic>
      <xdr:nvPicPr>
        <xdr:cNvPr id="102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30250" y="4410075"/>
          <a:ext cx="1190625" cy="15811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38</xdr:row>
      <xdr:rowOff>0</xdr:rowOff>
    </xdr:from>
    <xdr:to>
      <xdr:col>17</xdr:col>
      <xdr:colOff>9525</xdr:colOff>
      <xdr:row>49</xdr:row>
      <xdr:rowOff>9525</xdr:rowOff>
    </xdr:to>
    <xdr:pic>
      <xdr:nvPicPr>
        <xdr:cNvPr id="102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30250" y="5981700"/>
          <a:ext cx="1190625" cy="15811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9525</xdr:colOff>
      <xdr:row>59</xdr:row>
      <xdr:rowOff>9525</xdr:rowOff>
    </xdr:to>
    <xdr:pic>
      <xdr:nvPicPr>
        <xdr:cNvPr id="102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430250" y="7553325"/>
          <a:ext cx="1190625" cy="14001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59</xdr:row>
      <xdr:rowOff>0</xdr:rowOff>
    </xdr:from>
    <xdr:to>
      <xdr:col>17</xdr:col>
      <xdr:colOff>9525</xdr:colOff>
      <xdr:row>75</xdr:row>
      <xdr:rowOff>9525</xdr:rowOff>
    </xdr:to>
    <xdr:pic>
      <xdr:nvPicPr>
        <xdr:cNvPr id="102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30250" y="8943975"/>
          <a:ext cx="1190625" cy="22955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75</xdr:row>
      <xdr:rowOff>0</xdr:rowOff>
    </xdr:from>
    <xdr:to>
      <xdr:col>17</xdr:col>
      <xdr:colOff>9525</xdr:colOff>
      <xdr:row>85</xdr:row>
      <xdr:rowOff>9525</xdr:rowOff>
    </xdr:to>
    <xdr:pic>
      <xdr:nvPicPr>
        <xdr:cNvPr id="1030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430250" y="11229975"/>
          <a:ext cx="1190625" cy="14001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85</xdr:row>
      <xdr:rowOff>0</xdr:rowOff>
    </xdr:from>
    <xdr:to>
      <xdr:col>17</xdr:col>
      <xdr:colOff>9525</xdr:colOff>
      <xdr:row>95</xdr:row>
      <xdr:rowOff>9525</xdr:rowOff>
    </xdr:to>
    <xdr:pic>
      <xdr:nvPicPr>
        <xdr:cNvPr id="1031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430250" y="12620625"/>
          <a:ext cx="1190625" cy="14001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95</xdr:row>
      <xdr:rowOff>0</xdr:rowOff>
    </xdr:from>
    <xdr:to>
      <xdr:col>17</xdr:col>
      <xdr:colOff>9525</xdr:colOff>
      <xdr:row>106</xdr:row>
      <xdr:rowOff>9525</xdr:rowOff>
    </xdr:to>
    <xdr:pic>
      <xdr:nvPicPr>
        <xdr:cNvPr id="103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430250" y="14011275"/>
          <a:ext cx="1190625" cy="15811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106</xdr:row>
      <xdr:rowOff>0</xdr:rowOff>
    </xdr:from>
    <xdr:to>
      <xdr:col>17</xdr:col>
      <xdr:colOff>9525</xdr:colOff>
      <xdr:row>116</xdr:row>
      <xdr:rowOff>9525</xdr:rowOff>
    </xdr:to>
    <xdr:pic>
      <xdr:nvPicPr>
        <xdr:cNvPr id="1033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430250" y="15582900"/>
          <a:ext cx="1190625" cy="14192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116</xdr:row>
      <xdr:rowOff>0</xdr:rowOff>
    </xdr:from>
    <xdr:to>
      <xdr:col>17</xdr:col>
      <xdr:colOff>9525</xdr:colOff>
      <xdr:row>132</xdr:row>
      <xdr:rowOff>9525</xdr:rowOff>
    </xdr:to>
    <xdr:pic>
      <xdr:nvPicPr>
        <xdr:cNvPr id="1034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430250" y="16992600"/>
          <a:ext cx="1190625" cy="22955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132</xdr:row>
      <xdr:rowOff>0</xdr:rowOff>
    </xdr:from>
    <xdr:to>
      <xdr:col>17</xdr:col>
      <xdr:colOff>9525</xdr:colOff>
      <xdr:row>142</xdr:row>
      <xdr:rowOff>9525</xdr:rowOff>
    </xdr:to>
    <xdr:pic>
      <xdr:nvPicPr>
        <xdr:cNvPr id="1035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430250" y="19278600"/>
          <a:ext cx="1190625" cy="14382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143</xdr:row>
      <xdr:rowOff>0</xdr:rowOff>
    </xdr:from>
    <xdr:to>
      <xdr:col>17</xdr:col>
      <xdr:colOff>9525</xdr:colOff>
      <xdr:row>155</xdr:row>
      <xdr:rowOff>9525</xdr:rowOff>
    </xdr:to>
    <xdr:pic>
      <xdr:nvPicPr>
        <xdr:cNvPr id="1036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430250" y="20888325"/>
          <a:ext cx="1190625" cy="17240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155</xdr:row>
      <xdr:rowOff>0</xdr:rowOff>
    </xdr:from>
    <xdr:to>
      <xdr:col>17</xdr:col>
      <xdr:colOff>9525</xdr:colOff>
      <xdr:row>165</xdr:row>
      <xdr:rowOff>9525</xdr:rowOff>
    </xdr:to>
    <xdr:pic>
      <xdr:nvPicPr>
        <xdr:cNvPr id="1037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430250" y="22602825"/>
          <a:ext cx="1190625" cy="13811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165</xdr:row>
      <xdr:rowOff>0</xdr:rowOff>
    </xdr:from>
    <xdr:to>
      <xdr:col>17</xdr:col>
      <xdr:colOff>9525</xdr:colOff>
      <xdr:row>175</xdr:row>
      <xdr:rowOff>9525</xdr:rowOff>
    </xdr:to>
    <xdr:pic>
      <xdr:nvPicPr>
        <xdr:cNvPr id="1038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430250" y="23974425"/>
          <a:ext cx="1190625" cy="13906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175</xdr:row>
      <xdr:rowOff>0</xdr:rowOff>
    </xdr:from>
    <xdr:to>
      <xdr:col>17</xdr:col>
      <xdr:colOff>9525</xdr:colOff>
      <xdr:row>186</xdr:row>
      <xdr:rowOff>9525</xdr:rowOff>
    </xdr:to>
    <xdr:pic>
      <xdr:nvPicPr>
        <xdr:cNvPr id="1039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430250" y="25355550"/>
          <a:ext cx="1190625" cy="15811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186</xdr:row>
      <xdr:rowOff>0</xdr:rowOff>
    </xdr:from>
    <xdr:to>
      <xdr:col>17</xdr:col>
      <xdr:colOff>9525</xdr:colOff>
      <xdr:row>196</xdr:row>
      <xdr:rowOff>9525</xdr:rowOff>
    </xdr:to>
    <xdr:pic>
      <xdr:nvPicPr>
        <xdr:cNvPr id="1040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430250" y="26927175"/>
          <a:ext cx="1190625" cy="136207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196</xdr:row>
      <xdr:rowOff>0</xdr:rowOff>
    </xdr:from>
    <xdr:to>
      <xdr:col>17</xdr:col>
      <xdr:colOff>9525</xdr:colOff>
      <xdr:row>206</xdr:row>
      <xdr:rowOff>9525</xdr:rowOff>
    </xdr:to>
    <xdr:pic>
      <xdr:nvPicPr>
        <xdr:cNvPr id="1041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3430250" y="28279725"/>
          <a:ext cx="1190625" cy="1752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206</xdr:row>
      <xdr:rowOff>0</xdr:rowOff>
    </xdr:from>
    <xdr:to>
      <xdr:col>17</xdr:col>
      <xdr:colOff>9525</xdr:colOff>
      <xdr:row>219</xdr:row>
      <xdr:rowOff>9525</xdr:rowOff>
    </xdr:to>
    <xdr:pic>
      <xdr:nvPicPr>
        <xdr:cNvPr id="1042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430250" y="30022800"/>
          <a:ext cx="1190625" cy="18669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219</xdr:row>
      <xdr:rowOff>0</xdr:rowOff>
    </xdr:from>
    <xdr:to>
      <xdr:col>17</xdr:col>
      <xdr:colOff>9525</xdr:colOff>
      <xdr:row>229</xdr:row>
      <xdr:rowOff>9525</xdr:rowOff>
    </xdr:to>
    <xdr:pic>
      <xdr:nvPicPr>
        <xdr:cNvPr id="1043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3430250" y="31880175"/>
          <a:ext cx="1190625" cy="1752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229</xdr:row>
      <xdr:rowOff>0</xdr:rowOff>
    </xdr:from>
    <xdr:to>
      <xdr:col>17</xdr:col>
      <xdr:colOff>9525</xdr:colOff>
      <xdr:row>239</xdr:row>
      <xdr:rowOff>9525</xdr:rowOff>
    </xdr:to>
    <xdr:pic>
      <xdr:nvPicPr>
        <xdr:cNvPr id="1044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3430250" y="33623250"/>
          <a:ext cx="1190625" cy="1371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239</xdr:row>
      <xdr:rowOff>0</xdr:rowOff>
    </xdr:from>
    <xdr:to>
      <xdr:col>17</xdr:col>
      <xdr:colOff>9525</xdr:colOff>
      <xdr:row>249</xdr:row>
      <xdr:rowOff>9525</xdr:rowOff>
    </xdr:to>
    <xdr:pic>
      <xdr:nvPicPr>
        <xdr:cNvPr id="1045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3430250" y="34985325"/>
          <a:ext cx="1190625" cy="13906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249</xdr:row>
      <xdr:rowOff>0</xdr:rowOff>
    </xdr:from>
    <xdr:to>
      <xdr:col>17</xdr:col>
      <xdr:colOff>9525</xdr:colOff>
      <xdr:row>259</xdr:row>
      <xdr:rowOff>9525</xdr:rowOff>
    </xdr:to>
    <xdr:pic>
      <xdr:nvPicPr>
        <xdr:cNvPr id="1046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3430250" y="36366450"/>
          <a:ext cx="1190625" cy="1381125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259</xdr:row>
      <xdr:rowOff>0</xdr:rowOff>
    </xdr:from>
    <xdr:to>
      <xdr:col>17</xdr:col>
      <xdr:colOff>9525</xdr:colOff>
      <xdr:row>269</xdr:row>
      <xdr:rowOff>9525</xdr:rowOff>
    </xdr:to>
    <xdr:pic>
      <xdr:nvPicPr>
        <xdr:cNvPr id="1047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3430250" y="37738050"/>
          <a:ext cx="1190625" cy="13906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269</xdr:row>
      <xdr:rowOff>0</xdr:rowOff>
    </xdr:from>
    <xdr:to>
      <xdr:col>17</xdr:col>
      <xdr:colOff>9525</xdr:colOff>
      <xdr:row>282</xdr:row>
      <xdr:rowOff>9525</xdr:rowOff>
    </xdr:to>
    <xdr:pic>
      <xdr:nvPicPr>
        <xdr:cNvPr id="1048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3430250" y="39119175"/>
          <a:ext cx="1190625" cy="18669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283</xdr:row>
      <xdr:rowOff>0</xdr:rowOff>
    </xdr:from>
    <xdr:to>
      <xdr:col>17</xdr:col>
      <xdr:colOff>9525</xdr:colOff>
      <xdr:row>293</xdr:row>
      <xdr:rowOff>9525</xdr:rowOff>
    </xdr:to>
    <xdr:pic>
      <xdr:nvPicPr>
        <xdr:cNvPr id="1049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3430250" y="41157525"/>
          <a:ext cx="1190625" cy="18859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293</xdr:row>
      <xdr:rowOff>0</xdr:rowOff>
    </xdr:from>
    <xdr:to>
      <xdr:col>17</xdr:col>
      <xdr:colOff>9525</xdr:colOff>
      <xdr:row>303</xdr:row>
      <xdr:rowOff>9525</xdr:rowOff>
    </xdr:to>
    <xdr:pic>
      <xdr:nvPicPr>
        <xdr:cNvPr id="1050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3430250" y="43033950"/>
          <a:ext cx="1190625" cy="1752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303</xdr:row>
      <xdr:rowOff>0</xdr:rowOff>
    </xdr:from>
    <xdr:to>
      <xdr:col>17</xdr:col>
      <xdr:colOff>9525</xdr:colOff>
      <xdr:row>313</xdr:row>
      <xdr:rowOff>9525</xdr:rowOff>
    </xdr:to>
    <xdr:pic>
      <xdr:nvPicPr>
        <xdr:cNvPr id="1051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3430250" y="44777025"/>
          <a:ext cx="1190625" cy="1752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313</xdr:row>
      <xdr:rowOff>0</xdr:rowOff>
    </xdr:from>
    <xdr:to>
      <xdr:col>17</xdr:col>
      <xdr:colOff>9525</xdr:colOff>
      <xdr:row>323</xdr:row>
      <xdr:rowOff>9525</xdr:rowOff>
    </xdr:to>
    <xdr:pic>
      <xdr:nvPicPr>
        <xdr:cNvPr id="1052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3430250" y="46520100"/>
          <a:ext cx="1190625" cy="16192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323</xdr:row>
      <xdr:rowOff>0</xdr:rowOff>
    </xdr:from>
    <xdr:to>
      <xdr:col>17</xdr:col>
      <xdr:colOff>9525</xdr:colOff>
      <xdr:row>333</xdr:row>
      <xdr:rowOff>9525</xdr:rowOff>
    </xdr:to>
    <xdr:pic>
      <xdr:nvPicPr>
        <xdr:cNvPr id="1053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3430250" y="48129825"/>
          <a:ext cx="1190625" cy="17526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333</xdr:row>
      <xdr:rowOff>0</xdr:rowOff>
    </xdr:from>
    <xdr:to>
      <xdr:col>17</xdr:col>
      <xdr:colOff>9525</xdr:colOff>
      <xdr:row>343</xdr:row>
      <xdr:rowOff>9525</xdr:rowOff>
    </xdr:to>
    <xdr:pic>
      <xdr:nvPicPr>
        <xdr:cNvPr id="1054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3430250" y="49872900"/>
          <a:ext cx="1190625" cy="15049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343</xdr:row>
      <xdr:rowOff>0</xdr:rowOff>
    </xdr:from>
    <xdr:to>
      <xdr:col>17</xdr:col>
      <xdr:colOff>9525</xdr:colOff>
      <xdr:row>353</xdr:row>
      <xdr:rowOff>9525</xdr:rowOff>
    </xdr:to>
    <xdr:pic>
      <xdr:nvPicPr>
        <xdr:cNvPr id="1055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3430250" y="51368325"/>
          <a:ext cx="1190625" cy="16192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353</xdr:row>
      <xdr:rowOff>0</xdr:rowOff>
    </xdr:from>
    <xdr:to>
      <xdr:col>17</xdr:col>
      <xdr:colOff>9525</xdr:colOff>
      <xdr:row>363</xdr:row>
      <xdr:rowOff>9525</xdr:rowOff>
    </xdr:to>
    <xdr:pic>
      <xdr:nvPicPr>
        <xdr:cNvPr id="1056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430250" y="52978050"/>
          <a:ext cx="1190625" cy="14859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363</xdr:row>
      <xdr:rowOff>0</xdr:rowOff>
    </xdr:from>
    <xdr:to>
      <xdr:col>17</xdr:col>
      <xdr:colOff>9525</xdr:colOff>
      <xdr:row>373</xdr:row>
      <xdr:rowOff>9525</xdr:rowOff>
    </xdr:to>
    <xdr:pic>
      <xdr:nvPicPr>
        <xdr:cNvPr id="1057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3430250" y="54454425"/>
          <a:ext cx="1190625" cy="18859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373</xdr:row>
      <xdr:rowOff>0</xdr:rowOff>
    </xdr:from>
    <xdr:to>
      <xdr:col>17</xdr:col>
      <xdr:colOff>9525</xdr:colOff>
      <xdr:row>383</xdr:row>
      <xdr:rowOff>9525</xdr:rowOff>
    </xdr:to>
    <xdr:pic>
      <xdr:nvPicPr>
        <xdr:cNvPr id="1058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3430250" y="56330850"/>
          <a:ext cx="1190625" cy="18859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workbookViewId="0">
      <pane ySplit="6" topLeftCell="A7" activePane="bottomLeft" state="frozenSplit"/>
      <selection pane="bottomLeft"/>
    </sheetView>
  </sheetViews>
  <sheetFormatPr defaultRowHeight="11.25"/>
  <cols>
    <col min="1" max="1" width="6" hidden="1" customWidth="1"/>
    <col min="2" max="2" width="15.5" hidden="1" customWidth="1"/>
    <col min="3" max="3" width="7.83203125" hidden="1" customWidth="1"/>
    <col min="4" max="5" width="10.33203125" hidden="1" customWidth="1"/>
    <col min="6" max="6" width="50.83203125" customWidth="1"/>
    <col min="7" max="7" width="11.1640625" customWidth="1"/>
    <col min="8" max="8" width="10" customWidth="1"/>
    <col min="9" max="9" width="12" customWidth="1"/>
    <col min="10" max="10" width="18" customWidth="1"/>
    <col min="11" max="11" width="12.5" customWidth="1"/>
    <col min="12" max="12" width="13" customWidth="1"/>
    <col min="13" max="13" width="48.5" customWidth="1"/>
    <col min="14" max="15" width="10.33203125" hidden="1" customWidth="1"/>
    <col min="16" max="256" width="10.33203125" customWidth="1"/>
  </cols>
  <sheetData>
    <row r="1" spans="1:15" ht="15" customHeight="1">
      <c r="F1" s="24" t="s">
        <v>0</v>
      </c>
      <c r="G1" s="24"/>
      <c r="H1" s="24"/>
      <c r="I1" s="24"/>
      <c r="J1" s="24"/>
    </row>
    <row r="2" spans="1:15" ht="10.5" customHeight="1">
      <c r="E2" t="s">
        <v>389</v>
      </c>
      <c r="F2" s="1" t="s">
        <v>1</v>
      </c>
    </row>
    <row r="3" spans="1:15" ht="36" customHeight="1">
      <c r="F3" s="25"/>
      <c r="G3" s="25"/>
      <c r="H3" s="25"/>
      <c r="I3" s="25"/>
      <c r="J3" s="25"/>
    </row>
    <row r="4" spans="1:15" ht="11.25" customHeight="1">
      <c r="F4" s="2"/>
      <c r="G4" s="26" t="s">
        <v>2</v>
      </c>
      <c r="H4" s="26"/>
      <c r="I4" s="26"/>
    </row>
    <row r="5" spans="1:15" ht="11.25" customHeight="1">
      <c r="F5" s="3"/>
      <c r="G5" s="26" t="s">
        <v>3</v>
      </c>
      <c r="H5" s="26"/>
      <c r="I5" s="26"/>
    </row>
    <row r="6" spans="1:15" ht="10.5" customHeight="1"/>
    <row r="7" spans="1:15" ht="12" customHeight="1">
      <c r="A7" s="4"/>
      <c r="B7" s="4"/>
      <c r="C7" s="4"/>
      <c r="D7" s="4"/>
      <c r="F7" s="27" t="s">
        <v>4</v>
      </c>
      <c r="G7" s="28" t="s">
        <v>5</v>
      </c>
      <c r="H7" s="28" t="s">
        <v>6</v>
      </c>
      <c r="I7" s="29" t="s">
        <v>7</v>
      </c>
      <c r="J7" s="30" t="s">
        <v>8</v>
      </c>
      <c r="K7" s="29" t="s">
        <v>9</v>
      </c>
      <c r="L7" s="29" t="s">
        <v>10</v>
      </c>
      <c r="M7" s="29" t="s">
        <v>11</v>
      </c>
    </row>
    <row r="8" spans="1:15" ht="11.25" customHeight="1">
      <c r="A8" s="4"/>
      <c r="B8" s="4"/>
      <c r="C8" s="4"/>
      <c r="D8" s="4"/>
      <c r="F8" s="27"/>
      <c r="G8" s="28"/>
      <c r="H8" s="28"/>
      <c r="I8" s="29"/>
      <c r="J8" s="30"/>
      <c r="K8" s="29"/>
      <c r="L8" s="29"/>
      <c r="M8" s="29"/>
    </row>
    <row r="9" spans="1:15" s="1" customFormat="1" ht="15" customHeight="1">
      <c r="A9" s="5">
        <v>1</v>
      </c>
      <c r="B9" s="5"/>
      <c r="C9" s="5"/>
      <c r="D9" s="5"/>
      <c r="F9" s="6" t="s">
        <v>12</v>
      </c>
      <c r="G9" s="7"/>
      <c r="H9" s="7"/>
      <c r="I9" s="7"/>
      <c r="J9" s="7">
        <f>SUMIF(N10:N11,"=3",J10:J11)</f>
        <v>0</v>
      </c>
      <c r="K9" s="7">
        <f>SUMIF(N10:N11,"=3",K10:K11)</f>
        <v>0</v>
      </c>
      <c r="L9" s="7"/>
      <c r="M9" s="7"/>
      <c r="N9" s="1" t="s">
        <v>13</v>
      </c>
      <c r="O9" s="1" t="s">
        <v>14</v>
      </c>
    </row>
    <row r="10" spans="1:15" ht="11.25" customHeight="1">
      <c r="A10">
        <v>1</v>
      </c>
      <c r="F10" s="8" t="s">
        <v>15</v>
      </c>
      <c r="G10" s="9"/>
      <c r="H10" s="10"/>
      <c r="I10" s="10"/>
      <c r="J10" s="10"/>
      <c r="K10" s="10"/>
      <c r="L10" s="10"/>
      <c r="M10" s="10"/>
      <c r="N10" t="s">
        <v>16</v>
      </c>
    </row>
    <row r="11" spans="1:15" ht="14.25" customHeight="1">
      <c r="A11" s="4">
        <v>1</v>
      </c>
      <c r="B11" s="4"/>
      <c r="C11" s="4"/>
      <c r="D11" s="4"/>
      <c r="F11" s="11" t="s">
        <v>17</v>
      </c>
      <c r="G11" s="12"/>
      <c r="H11" s="13"/>
      <c r="I11" s="13"/>
      <c r="J11" s="13">
        <f>SUMIF(N12:N12,"=4",J12:J12)</f>
        <v>0</v>
      </c>
      <c r="K11" s="13">
        <f>SUMIF(N12:N12,"=4",K12:K12)</f>
        <v>0</v>
      </c>
      <c r="L11" s="13"/>
      <c r="M11" s="13"/>
      <c r="N11" t="s">
        <v>18</v>
      </c>
      <c r="O11" t="s">
        <v>19</v>
      </c>
    </row>
    <row r="12" spans="1:15" ht="14.25" customHeight="1">
      <c r="A12" s="4">
        <v>1</v>
      </c>
      <c r="B12" s="4"/>
      <c r="C12" s="4"/>
      <c r="D12" s="4"/>
      <c r="F12" s="11" t="s">
        <v>20</v>
      </c>
      <c r="G12" s="12"/>
      <c r="H12" s="13"/>
      <c r="I12" s="13"/>
      <c r="J12" s="13">
        <f>SUMIF(N13:N13,"=5",J13:J13)</f>
        <v>0</v>
      </c>
      <c r="K12" s="13">
        <f>SUMIF(N13:N13,"=5",K13:K13)</f>
        <v>0</v>
      </c>
      <c r="L12" s="13"/>
      <c r="M12" s="13"/>
      <c r="N12" t="s">
        <v>21</v>
      </c>
      <c r="O12" t="s">
        <v>22</v>
      </c>
    </row>
    <row r="13" spans="1:15" ht="14.25" customHeight="1">
      <c r="A13" s="4">
        <v>1</v>
      </c>
      <c r="B13" s="4"/>
      <c r="C13" s="4"/>
      <c r="D13" s="4"/>
      <c r="F13" s="11" t="s">
        <v>23</v>
      </c>
      <c r="G13" s="12"/>
      <c r="H13" s="13"/>
      <c r="I13" s="13"/>
      <c r="J13" s="13">
        <f>SUMIF(N14:N283,"=6",J14:J283)</f>
        <v>0</v>
      </c>
      <c r="K13" s="13">
        <f>SUMIF(N14:N283,"=6",K14:K283)</f>
        <v>0</v>
      </c>
      <c r="L13" s="13"/>
      <c r="M13" s="13"/>
      <c r="N13" t="s">
        <v>24</v>
      </c>
      <c r="O13" t="s">
        <v>25</v>
      </c>
    </row>
    <row r="14" spans="1:15" ht="14.25" customHeight="1">
      <c r="A14" s="4">
        <v>1</v>
      </c>
      <c r="B14" s="4"/>
      <c r="C14" s="4"/>
      <c r="D14" s="4"/>
      <c r="F14" s="11" t="s">
        <v>26</v>
      </c>
      <c r="G14" s="12"/>
      <c r="H14" s="13"/>
      <c r="I14" s="13"/>
      <c r="J14" s="13">
        <f>SUMIF(N15:N142,"=7",J15:J142)</f>
        <v>0</v>
      </c>
      <c r="K14" s="13">
        <f>SUMIF(N15:N142,"=7",K15:K142)</f>
        <v>0</v>
      </c>
      <c r="L14" s="13"/>
      <c r="M14" s="13"/>
      <c r="N14" t="s">
        <v>27</v>
      </c>
      <c r="O14" t="s">
        <v>28</v>
      </c>
    </row>
    <row r="15" spans="1:15" ht="11.25" customHeight="1">
      <c r="A15" s="4">
        <v>1</v>
      </c>
      <c r="B15" s="4"/>
      <c r="C15" s="4"/>
      <c r="D15" s="4"/>
      <c r="F15" s="14" t="s">
        <v>29</v>
      </c>
      <c r="G15" s="33">
        <f>G16</f>
        <v>249.78</v>
      </c>
      <c r="H15" s="33">
        <f>H16</f>
        <v>311.88</v>
      </c>
      <c r="I15" s="32">
        <f>I16</f>
        <v>20</v>
      </c>
      <c r="J15" s="15">
        <f>SUM(J16:J27)</f>
        <v>0</v>
      </c>
      <c r="K15" s="15">
        <f>SUM(K16:K27)</f>
        <v>0</v>
      </c>
      <c r="L15" s="15"/>
      <c r="M15" s="15"/>
      <c r="N15" t="s">
        <v>30</v>
      </c>
      <c r="O15" t="s">
        <v>31</v>
      </c>
    </row>
    <row r="16" spans="1:15" ht="11.25" customHeight="1">
      <c r="A16" s="4" t="s">
        <v>32</v>
      </c>
      <c r="B16" s="4" t="s">
        <v>33</v>
      </c>
      <c r="C16" s="4" t="s">
        <v>34</v>
      </c>
      <c r="D16" s="4" t="s">
        <v>35</v>
      </c>
      <c r="F16" s="16" t="s">
        <v>36</v>
      </c>
      <c r="G16" s="17">
        <v>249.78</v>
      </c>
      <c r="H16" s="18">
        <v>311.88</v>
      </c>
      <c r="I16" s="19">
        <v>20</v>
      </c>
      <c r="J16" s="34">
        <v>0</v>
      </c>
      <c r="K16" s="20">
        <f>G16*J16</f>
        <v>0</v>
      </c>
      <c r="L16" s="21">
        <v>5</v>
      </c>
      <c r="M16" s="31" t="s">
        <v>37</v>
      </c>
      <c r="N16" t="s">
        <v>38</v>
      </c>
      <c r="O16" t="s">
        <v>39</v>
      </c>
    </row>
    <row r="17" spans="1:15" ht="11.25" customHeight="1">
      <c r="A17" s="4" t="s">
        <v>32</v>
      </c>
      <c r="B17" s="4" t="s">
        <v>33</v>
      </c>
      <c r="C17" s="4" t="s">
        <v>40</v>
      </c>
      <c r="D17" s="4" t="s">
        <v>35</v>
      </c>
      <c r="F17" s="16" t="s">
        <v>41</v>
      </c>
      <c r="G17" s="17">
        <v>249.78</v>
      </c>
      <c r="H17" s="18">
        <v>311.88</v>
      </c>
      <c r="I17" s="19">
        <v>20</v>
      </c>
      <c r="J17" s="34">
        <v>0</v>
      </c>
      <c r="K17" s="20">
        <f>G17*J17</f>
        <v>0</v>
      </c>
      <c r="L17" s="21">
        <v>4</v>
      </c>
      <c r="M17" s="31"/>
      <c r="N17" t="s">
        <v>38</v>
      </c>
      <c r="O17" t="s">
        <v>39</v>
      </c>
    </row>
    <row r="18" spans="1:15" ht="11.25" customHeight="1">
      <c r="A18" s="4" t="s">
        <v>32</v>
      </c>
      <c r="B18" s="4" t="s">
        <v>33</v>
      </c>
      <c r="C18" s="4" t="s">
        <v>34</v>
      </c>
      <c r="D18" s="4" t="s">
        <v>42</v>
      </c>
      <c r="F18" s="16" t="s">
        <v>43</v>
      </c>
      <c r="G18" s="17">
        <v>249.78</v>
      </c>
      <c r="H18" s="18">
        <v>311.88</v>
      </c>
      <c r="I18" s="19">
        <v>20</v>
      </c>
      <c r="J18" s="34">
        <v>0</v>
      </c>
      <c r="K18" s="20">
        <f>G18*J18</f>
        <v>0</v>
      </c>
      <c r="L18" s="21">
        <v>8</v>
      </c>
      <c r="M18" s="31"/>
      <c r="N18" t="s">
        <v>38</v>
      </c>
      <c r="O18" t="s">
        <v>39</v>
      </c>
    </row>
    <row r="19" spans="1:15" ht="11.25" customHeight="1">
      <c r="A19" s="4" t="s">
        <v>32</v>
      </c>
      <c r="B19" s="4" t="s">
        <v>33</v>
      </c>
      <c r="C19" s="4" t="s">
        <v>40</v>
      </c>
      <c r="D19" s="4" t="s">
        <v>42</v>
      </c>
      <c r="F19" s="16" t="s">
        <v>44</v>
      </c>
      <c r="G19" s="17">
        <v>249.78</v>
      </c>
      <c r="H19" s="18">
        <v>311.88</v>
      </c>
      <c r="I19" s="19">
        <v>20</v>
      </c>
      <c r="J19" s="34">
        <v>0</v>
      </c>
      <c r="K19" s="20">
        <f>G19*J19</f>
        <v>0</v>
      </c>
      <c r="L19" s="21">
        <v>8</v>
      </c>
      <c r="M19" s="31"/>
      <c r="N19" t="s">
        <v>38</v>
      </c>
      <c r="O19" t="s">
        <v>39</v>
      </c>
    </row>
    <row r="20" spans="1:15" ht="11.25" customHeight="1">
      <c r="A20" s="4" t="s">
        <v>32</v>
      </c>
      <c r="B20" s="4" t="s">
        <v>33</v>
      </c>
      <c r="C20" s="4" t="s">
        <v>34</v>
      </c>
      <c r="D20" s="4" t="s">
        <v>45</v>
      </c>
      <c r="F20" s="16" t="s">
        <v>46</v>
      </c>
      <c r="G20" s="17">
        <v>249.78</v>
      </c>
      <c r="H20" s="18">
        <v>311.88</v>
      </c>
      <c r="I20" s="19">
        <v>20</v>
      </c>
      <c r="J20" s="34">
        <v>0</v>
      </c>
      <c r="K20" s="20">
        <f>G20*J20</f>
        <v>0</v>
      </c>
      <c r="L20" s="21">
        <v>7</v>
      </c>
      <c r="M20" s="31"/>
      <c r="N20" t="s">
        <v>38</v>
      </c>
      <c r="O20" t="s">
        <v>39</v>
      </c>
    </row>
    <row r="21" spans="1:15" ht="11.25" customHeight="1">
      <c r="A21" s="4" t="s">
        <v>32</v>
      </c>
      <c r="B21" s="4" t="s">
        <v>33</v>
      </c>
      <c r="C21" s="4" t="s">
        <v>40</v>
      </c>
      <c r="D21" s="4" t="s">
        <v>45</v>
      </c>
      <c r="F21" s="16" t="s">
        <v>47</v>
      </c>
      <c r="G21" s="17">
        <v>249.78</v>
      </c>
      <c r="H21" s="18">
        <v>311.88</v>
      </c>
      <c r="I21" s="19">
        <v>20</v>
      </c>
      <c r="J21" s="34">
        <v>0</v>
      </c>
      <c r="K21" s="20">
        <f>G21*J21</f>
        <v>0</v>
      </c>
      <c r="L21" s="21">
        <v>8</v>
      </c>
      <c r="M21" s="31"/>
      <c r="N21" t="s">
        <v>38</v>
      </c>
      <c r="O21" t="s">
        <v>39</v>
      </c>
    </row>
    <row r="22" spans="1:15" ht="11.25" customHeight="1">
      <c r="A22" s="4" t="s">
        <v>32</v>
      </c>
      <c r="B22" s="4" t="s">
        <v>33</v>
      </c>
      <c r="C22" s="4" t="s">
        <v>34</v>
      </c>
      <c r="D22" s="4" t="s">
        <v>48</v>
      </c>
      <c r="F22" s="16" t="s">
        <v>49</v>
      </c>
      <c r="G22" s="17">
        <v>249.78</v>
      </c>
      <c r="H22" s="18">
        <v>311.88</v>
      </c>
      <c r="I22" s="19">
        <v>20</v>
      </c>
      <c r="J22" s="34">
        <v>0</v>
      </c>
      <c r="K22" s="20">
        <f>G22*J22</f>
        <v>0</v>
      </c>
      <c r="L22" s="21">
        <v>7</v>
      </c>
      <c r="M22" s="31"/>
      <c r="N22" t="s">
        <v>38</v>
      </c>
      <c r="O22" t="s">
        <v>39</v>
      </c>
    </row>
    <row r="23" spans="1:15" ht="11.25" customHeight="1">
      <c r="A23" s="4" t="s">
        <v>32</v>
      </c>
      <c r="B23" s="4" t="s">
        <v>33</v>
      </c>
      <c r="C23" s="4" t="s">
        <v>40</v>
      </c>
      <c r="D23" s="4" t="s">
        <v>48</v>
      </c>
      <c r="F23" s="16" t="s">
        <v>50</v>
      </c>
      <c r="G23" s="17">
        <v>249.78</v>
      </c>
      <c r="H23" s="18">
        <v>311.88</v>
      </c>
      <c r="I23" s="19">
        <v>20</v>
      </c>
      <c r="J23" s="34">
        <v>0</v>
      </c>
      <c r="K23" s="20">
        <f>G23*J23</f>
        <v>0</v>
      </c>
      <c r="L23" s="21">
        <v>8</v>
      </c>
      <c r="M23" s="31"/>
      <c r="N23" t="s">
        <v>38</v>
      </c>
      <c r="O23" t="s">
        <v>39</v>
      </c>
    </row>
    <row r="24" spans="1:15" ht="11.25" customHeight="1">
      <c r="A24" s="4" t="s">
        <v>32</v>
      </c>
      <c r="B24" s="4" t="s">
        <v>33</v>
      </c>
      <c r="C24" s="4" t="s">
        <v>51</v>
      </c>
      <c r="D24" s="4" t="s">
        <v>48</v>
      </c>
      <c r="F24" s="16" t="s">
        <v>52</v>
      </c>
      <c r="G24" s="17">
        <v>249.78</v>
      </c>
      <c r="H24" s="18">
        <v>311.88</v>
      </c>
      <c r="I24" s="19">
        <v>20</v>
      </c>
      <c r="J24" s="34">
        <v>0</v>
      </c>
      <c r="K24" s="20">
        <f>G24*J24</f>
        <v>0</v>
      </c>
      <c r="L24" s="21">
        <v>1</v>
      </c>
      <c r="M24" s="31"/>
      <c r="N24" t="s">
        <v>38</v>
      </c>
      <c r="O24" t="s">
        <v>39</v>
      </c>
    </row>
    <row r="25" spans="1:15" ht="11.25" customHeight="1">
      <c r="A25" s="4" t="s">
        <v>32</v>
      </c>
      <c r="B25" s="4" t="s">
        <v>33</v>
      </c>
      <c r="C25" s="4" t="s">
        <v>34</v>
      </c>
      <c r="D25" s="4" t="s">
        <v>53</v>
      </c>
      <c r="F25" s="16" t="s">
        <v>54</v>
      </c>
      <c r="G25" s="17">
        <v>249.78</v>
      </c>
      <c r="H25" s="18">
        <v>311.88</v>
      </c>
      <c r="I25" s="19">
        <v>20</v>
      </c>
      <c r="J25" s="34">
        <v>0</v>
      </c>
      <c r="K25" s="20">
        <f>G25*J25</f>
        <v>0</v>
      </c>
      <c r="L25" s="21">
        <v>7</v>
      </c>
      <c r="M25" s="31"/>
      <c r="N25" t="s">
        <v>38</v>
      </c>
      <c r="O25" t="s">
        <v>39</v>
      </c>
    </row>
    <row r="26" spans="1:15" ht="11.25" customHeight="1">
      <c r="A26" s="4" t="s">
        <v>32</v>
      </c>
      <c r="B26" s="4" t="s">
        <v>33</v>
      </c>
      <c r="C26" s="4" t="s">
        <v>40</v>
      </c>
      <c r="D26" s="4" t="s">
        <v>53</v>
      </c>
      <c r="F26" s="16" t="s">
        <v>55</v>
      </c>
      <c r="G26" s="17">
        <v>249.78</v>
      </c>
      <c r="H26" s="18">
        <v>311.88</v>
      </c>
      <c r="I26" s="19">
        <v>20</v>
      </c>
      <c r="J26" s="34">
        <v>0</v>
      </c>
      <c r="K26" s="20">
        <f>G26*J26</f>
        <v>0</v>
      </c>
      <c r="L26" s="21">
        <v>7</v>
      </c>
      <c r="M26" s="31"/>
      <c r="N26" t="s">
        <v>38</v>
      </c>
      <c r="O26" t="s">
        <v>39</v>
      </c>
    </row>
    <row r="27" spans="1:15" ht="11.25" customHeight="1">
      <c r="A27" s="4" t="s">
        <v>32</v>
      </c>
      <c r="B27" s="4" t="s">
        <v>33</v>
      </c>
      <c r="C27" s="4" t="s">
        <v>51</v>
      </c>
      <c r="D27" s="4" t="s">
        <v>53</v>
      </c>
      <c r="F27" s="16" t="s">
        <v>56</v>
      </c>
      <c r="G27" s="17">
        <v>249.78</v>
      </c>
      <c r="H27" s="18">
        <v>311.88</v>
      </c>
      <c r="I27" s="19">
        <v>20</v>
      </c>
      <c r="J27" s="34">
        <v>0</v>
      </c>
      <c r="K27" s="20">
        <f>G27*J27</f>
        <v>0</v>
      </c>
      <c r="L27" s="21">
        <v>1</v>
      </c>
      <c r="M27" s="31"/>
      <c r="N27" t="s">
        <v>38</v>
      </c>
      <c r="O27" t="s">
        <v>39</v>
      </c>
    </row>
    <row r="28" spans="1:15" ht="11.25" customHeight="1">
      <c r="A28" s="4">
        <v>1</v>
      </c>
      <c r="B28" s="4"/>
      <c r="C28" s="4"/>
      <c r="D28" s="4"/>
      <c r="F28" s="14" t="s">
        <v>57</v>
      </c>
      <c r="G28" s="33">
        <f>G29</f>
        <v>249.78</v>
      </c>
      <c r="H28" s="33">
        <f>H29</f>
        <v>311.88</v>
      </c>
      <c r="I28" s="32">
        <f>I29</f>
        <v>20</v>
      </c>
      <c r="J28" s="15">
        <f>SUM(J29:J38)</f>
        <v>0</v>
      </c>
      <c r="K28" s="15">
        <f>SUM(K29:K38)</f>
        <v>0</v>
      </c>
      <c r="L28" s="15"/>
      <c r="M28" s="15"/>
      <c r="N28" t="s">
        <v>30</v>
      </c>
      <c r="O28" t="s">
        <v>58</v>
      </c>
    </row>
    <row r="29" spans="1:15" ht="11.25" customHeight="1">
      <c r="A29" s="4" t="s">
        <v>59</v>
      </c>
      <c r="B29" s="4" t="s">
        <v>60</v>
      </c>
      <c r="C29" s="4" t="s">
        <v>61</v>
      </c>
      <c r="D29" s="4" t="s">
        <v>35</v>
      </c>
      <c r="F29" s="16" t="s">
        <v>62</v>
      </c>
      <c r="G29" s="17">
        <v>249.78</v>
      </c>
      <c r="H29" s="18">
        <v>311.88</v>
      </c>
      <c r="I29" s="19">
        <v>20</v>
      </c>
      <c r="J29" s="34">
        <v>0</v>
      </c>
      <c r="K29" s="20">
        <f>G29*J29</f>
        <v>0</v>
      </c>
      <c r="L29" s="21">
        <v>3</v>
      </c>
      <c r="M29" s="31" t="s">
        <v>37</v>
      </c>
      <c r="N29" t="s">
        <v>38</v>
      </c>
      <c r="O29" t="s">
        <v>39</v>
      </c>
    </row>
    <row r="30" spans="1:15" ht="11.25" customHeight="1">
      <c r="A30" s="4" t="s">
        <v>59</v>
      </c>
      <c r="B30" s="4" t="s">
        <v>60</v>
      </c>
      <c r="C30" s="4" t="s">
        <v>34</v>
      </c>
      <c r="D30" s="4" t="s">
        <v>35</v>
      </c>
      <c r="F30" s="16" t="s">
        <v>63</v>
      </c>
      <c r="G30" s="17">
        <v>249.78</v>
      </c>
      <c r="H30" s="18">
        <v>311.88</v>
      </c>
      <c r="I30" s="19">
        <v>20</v>
      </c>
      <c r="J30" s="34">
        <v>0</v>
      </c>
      <c r="K30" s="20">
        <f>G30*J30</f>
        <v>0</v>
      </c>
      <c r="L30" s="21">
        <v>3</v>
      </c>
      <c r="M30" s="31"/>
      <c r="N30" t="s">
        <v>38</v>
      </c>
      <c r="O30" t="s">
        <v>39</v>
      </c>
    </row>
    <row r="31" spans="1:15" ht="11.25" customHeight="1">
      <c r="A31" s="4" t="s">
        <v>59</v>
      </c>
      <c r="B31" s="4" t="s">
        <v>60</v>
      </c>
      <c r="C31" s="4" t="s">
        <v>61</v>
      </c>
      <c r="D31" s="4" t="s">
        <v>42</v>
      </c>
      <c r="F31" s="16" t="s">
        <v>64</v>
      </c>
      <c r="G31" s="17">
        <v>249.78</v>
      </c>
      <c r="H31" s="18">
        <v>311.88</v>
      </c>
      <c r="I31" s="19">
        <v>20</v>
      </c>
      <c r="J31" s="34">
        <v>0</v>
      </c>
      <c r="K31" s="20">
        <f>G31*J31</f>
        <v>0</v>
      </c>
      <c r="L31" s="21">
        <v>2</v>
      </c>
      <c r="M31" s="31"/>
      <c r="N31" t="s">
        <v>38</v>
      </c>
      <c r="O31" t="s">
        <v>39</v>
      </c>
    </row>
    <row r="32" spans="1:15" ht="11.25" customHeight="1">
      <c r="A32" s="4" t="s">
        <v>59</v>
      </c>
      <c r="B32" s="4" t="s">
        <v>60</v>
      </c>
      <c r="C32" s="4" t="s">
        <v>34</v>
      </c>
      <c r="D32" s="4" t="s">
        <v>42</v>
      </c>
      <c r="F32" s="16" t="s">
        <v>65</v>
      </c>
      <c r="G32" s="17">
        <v>249.78</v>
      </c>
      <c r="H32" s="18">
        <v>311.88</v>
      </c>
      <c r="I32" s="19">
        <v>20</v>
      </c>
      <c r="J32" s="34">
        <v>0</v>
      </c>
      <c r="K32" s="20">
        <f>G32*J32</f>
        <v>0</v>
      </c>
      <c r="L32" s="21">
        <v>4</v>
      </c>
      <c r="M32" s="31"/>
      <c r="N32" t="s">
        <v>38</v>
      </c>
      <c r="O32" t="s">
        <v>39</v>
      </c>
    </row>
    <row r="33" spans="1:15" ht="11.25" customHeight="1">
      <c r="A33" s="4" t="s">
        <v>59</v>
      </c>
      <c r="B33" s="4" t="s">
        <v>60</v>
      </c>
      <c r="C33" s="4" t="s">
        <v>61</v>
      </c>
      <c r="D33" s="4" t="s">
        <v>45</v>
      </c>
      <c r="F33" s="16" t="s">
        <v>66</v>
      </c>
      <c r="G33" s="17">
        <v>249.78</v>
      </c>
      <c r="H33" s="18">
        <v>311.88</v>
      </c>
      <c r="I33" s="19">
        <v>20</v>
      </c>
      <c r="J33" s="34">
        <v>0</v>
      </c>
      <c r="K33" s="20">
        <f>G33*J33</f>
        <v>0</v>
      </c>
      <c r="L33" s="21">
        <v>2</v>
      </c>
      <c r="M33" s="31"/>
      <c r="N33" t="s">
        <v>38</v>
      </c>
      <c r="O33" t="s">
        <v>39</v>
      </c>
    </row>
    <row r="34" spans="1:15" ht="11.25" customHeight="1">
      <c r="A34" s="4" t="s">
        <v>59</v>
      </c>
      <c r="B34" s="4" t="s">
        <v>60</v>
      </c>
      <c r="C34" s="4" t="s">
        <v>34</v>
      </c>
      <c r="D34" s="4" t="s">
        <v>45</v>
      </c>
      <c r="F34" s="16" t="s">
        <v>67</v>
      </c>
      <c r="G34" s="17">
        <v>249.78</v>
      </c>
      <c r="H34" s="18">
        <v>311.88</v>
      </c>
      <c r="I34" s="19">
        <v>20</v>
      </c>
      <c r="J34" s="34">
        <v>0</v>
      </c>
      <c r="K34" s="20">
        <f>G34*J34</f>
        <v>0</v>
      </c>
      <c r="L34" s="21">
        <v>6</v>
      </c>
      <c r="M34" s="31"/>
      <c r="N34" t="s">
        <v>38</v>
      </c>
      <c r="O34" t="s">
        <v>39</v>
      </c>
    </row>
    <row r="35" spans="1:15" ht="11.25" customHeight="1">
      <c r="A35" s="4" t="s">
        <v>59</v>
      </c>
      <c r="B35" s="4" t="s">
        <v>60</v>
      </c>
      <c r="C35" s="4" t="s">
        <v>61</v>
      </c>
      <c r="D35" s="4" t="s">
        <v>48</v>
      </c>
      <c r="F35" s="16" t="s">
        <v>68</v>
      </c>
      <c r="G35" s="17">
        <v>249.78</v>
      </c>
      <c r="H35" s="18">
        <v>311.88</v>
      </c>
      <c r="I35" s="19">
        <v>20</v>
      </c>
      <c r="J35" s="34">
        <v>0</v>
      </c>
      <c r="K35" s="20">
        <f>G35*J35</f>
        <v>0</v>
      </c>
      <c r="L35" s="21">
        <v>4</v>
      </c>
      <c r="M35" s="31"/>
      <c r="N35" t="s">
        <v>38</v>
      </c>
      <c r="O35" t="s">
        <v>39</v>
      </c>
    </row>
    <row r="36" spans="1:15" ht="11.25" customHeight="1">
      <c r="A36" s="4" t="s">
        <v>59</v>
      </c>
      <c r="B36" s="4" t="s">
        <v>60</v>
      </c>
      <c r="C36" s="4" t="s">
        <v>34</v>
      </c>
      <c r="D36" s="4" t="s">
        <v>48</v>
      </c>
      <c r="F36" s="16" t="s">
        <v>69</v>
      </c>
      <c r="G36" s="17">
        <v>249.78</v>
      </c>
      <c r="H36" s="18">
        <v>311.88</v>
      </c>
      <c r="I36" s="19">
        <v>20</v>
      </c>
      <c r="J36" s="34">
        <v>0</v>
      </c>
      <c r="K36" s="20">
        <f>G36*J36</f>
        <v>0</v>
      </c>
      <c r="L36" s="21">
        <v>2</v>
      </c>
      <c r="M36" s="31"/>
      <c r="N36" t="s">
        <v>38</v>
      </c>
      <c r="O36" t="s">
        <v>39</v>
      </c>
    </row>
    <row r="37" spans="1:15" ht="11.25" customHeight="1">
      <c r="A37" s="4" t="s">
        <v>59</v>
      </c>
      <c r="B37" s="4" t="s">
        <v>60</v>
      </c>
      <c r="C37" s="4" t="s">
        <v>61</v>
      </c>
      <c r="D37" s="4" t="s">
        <v>53</v>
      </c>
      <c r="F37" s="16" t="s">
        <v>70</v>
      </c>
      <c r="G37" s="17">
        <v>249.78</v>
      </c>
      <c r="H37" s="18">
        <v>311.88</v>
      </c>
      <c r="I37" s="19">
        <v>20</v>
      </c>
      <c r="J37" s="34">
        <v>0</v>
      </c>
      <c r="K37" s="20">
        <f>G37*J37</f>
        <v>0</v>
      </c>
      <c r="L37" s="21">
        <v>6</v>
      </c>
      <c r="M37" s="31"/>
      <c r="N37" t="s">
        <v>38</v>
      </c>
      <c r="O37" t="s">
        <v>39</v>
      </c>
    </row>
    <row r="38" spans="1:15" ht="11.25" customHeight="1">
      <c r="A38" s="4" t="s">
        <v>59</v>
      </c>
      <c r="B38" s="4" t="s">
        <v>60</v>
      </c>
      <c r="C38" s="4" t="s">
        <v>34</v>
      </c>
      <c r="D38" s="4" t="s">
        <v>53</v>
      </c>
      <c r="F38" s="16" t="s">
        <v>71</v>
      </c>
      <c r="G38" s="17">
        <v>249.78</v>
      </c>
      <c r="H38" s="18">
        <v>311.88</v>
      </c>
      <c r="I38" s="19">
        <v>20</v>
      </c>
      <c r="J38" s="34">
        <v>0</v>
      </c>
      <c r="K38" s="20">
        <f>G38*J38</f>
        <v>0</v>
      </c>
      <c r="L38" s="21">
        <v>5</v>
      </c>
      <c r="M38" s="31"/>
      <c r="N38" t="s">
        <v>38</v>
      </c>
      <c r="O38" t="s">
        <v>39</v>
      </c>
    </row>
    <row r="39" spans="1:15" ht="11.25" customHeight="1">
      <c r="A39" s="4">
        <v>1</v>
      </c>
      <c r="B39" s="4"/>
      <c r="C39" s="4"/>
      <c r="D39" s="4"/>
      <c r="F39" s="14" t="s">
        <v>72</v>
      </c>
      <c r="G39" s="33">
        <f>G40</f>
        <v>263.58</v>
      </c>
      <c r="H39" s="33">
        <f>H40</f>
        <v>329.82</v>
      </c>
      <c r="I39" s="32">
        <f>I40</f>
        <v>20</v>
      </c>
      <c r="J39" s="15">
        <f>SUM(J40:J49)</f>
        <v>0</v>
      </c>
      <c r="K39" s="15">
        <f>SUM(K40:K49)</f>
        <v>0</v>
      </c>
      <c r="L39" s="15"/>
      <c r="M39" s="15"/>
      <c r="N39" t="s">
        <v>30</v>
      </c>
      <c r="O39" t="s">
        <v>58</v>
      </c>
    </row>
    <row r="40" spans="1:15" ht="11.25" customHeight="1">
      <c r="A40" s="4" t="s">
        <v>73</v>
      </c>
      <c r="B40" s="4" t="s">
        <v>74</v>
      </c>
      <c r="C40" s="4" t="s">
        <v>75</v>
      </c>
      <c r="D40" s="4" t="s">
        <v>35</v>
      </c>
      <c r="F40" s="16" t="s">
        <v>76</v>
      </c>
      <c r="G40" s="17">
        <v>263.58</v>
      </c>
      <c r="H40" s="18">
        <v>329.82</v>
      </c>
      <c r="I40" s="19">
        <v>20</v>
      </c>
      <c r="J40" s="34">
        <v>0</v>
      </c>
      <c r="K40" s="20">
        <f>G40*J40</f>
        <v>0</v>
      </c>
      <c r="L40" s="21">
        <v>1</v>
      </c>
      <c r="M40" s="31" t="s">
        <v>37</v>
      </c>
      <c r="N40" t="s">
        <v>38</v>
      </c>
      <c r="O40" t="s">
        <v>39</v>
      </c>
    </row>
    <row r="41" spans="1:15" ht="11.25" customHeight="1">
      <c r="A41" s="4" t="s">
        <v>73</v>
      </c>
      <c r="B41" s="4" t="s">
        <v>74</v>
      </c>
      <c r="C41" s="4" t="s">
        <v>51</v>
      </c>
      <c r="D41" s="4" t="s">
        <v>35</v>
      </c>
      <c r="F41" s="16" t="s">
        <v>77</v>
      </c>
      <c r="G41" s="17">
        <v>263.58</v>
      </c>
      <c r="H41" s="18">
        <v>329.82</v>
      </c>
      <c r="I41" s="19">
        <v>20</v>
      </c>
      <c r="J41" s="34">
        <v>0</v>
      </c>
      <c r="K41" s="20">
        <f>G41*J41</f>
        <v>0</v>
      </c>
      <c r="L41" s="21">
        <v>5</v>
      </c>
      <c r="M41" s="31"/>
      <c r="N41" t="s">
        <v>38</v>
      </c>
      <c r="O41" t="s">
        <v>39</v>
      </c>
    </row>
    <row r="42" spans="1:15" ht="11.25" customHeight="1">
      <c r="A42" s="4" t="s">
        <v>73</v>
      </c>
      <c r="B42" s="4" t="s">
        <v>74</v>
      </c>
      <c r="C42" s="4" t="s">
        <v>78</v>
      </c>
      <c r="D42" s="4" t="s">
        <v>35</v>
      </c>
      <c r="F42" s="16" t="s">
        <v>79</v>
      </c>
      <c r="G42" s="17">
        <v>263.58</v>
      </c>
      <c r="H42" s="18">
        <v>329.82</v>
      </c>
      <c r="I42" s="19">
        <v>20</v>
      </c>
      <c r="J42" s="34">
        <v>0</v>
      </c>
      <c r="K42" s="20">
        <f>G42*J42</f>
        <v>0</v>
      </c>
      <c r="L42" s="21">
        <v>2</v>
      </c>
      <c r="M42" s="31"/>
      <c r="N42" t="s">
        <v>38</v>
      </c>
      <c r="O42" t="s">
        <v>39</v>
      </c>
    </row>
    <row r="43" spans="1:15" ht="11.25" customHeight="1">
      <c r="A43" s="4" t="s">
        <v>73</v>
      </c>
      <c r="B43" s="4" t="s">
        <v>74</v>
      </c>
      <c r="C43" s="4" t="s">
        <v>51</v>
      </c>
      <c r="D43" s="4" t="s">
        <v>42</v>
      </c>
      <c r="F43" s="16" t="s">
        <v>80</v>
      </c>
      <c r="G43" s="17">
        <v>263.58</v>
      </c>
      <c r="H43" s="18">
        <v>329.82</v>
      </c>
      <c r="I43" s="19">
        <v>20</v>
      </c>
      <c r="J43" s="34">
        <v>0</v>
      </c>
      <c r="K43" s="20">
        <f>G43*J43</f>
        <v>0</v>
      </c>
      <c r="L43" s="21">
        <v>5</v>
      </c>
      <c r="M43" s="31"/>
      <c r="N43" t="s">
        <v>38</v>
      </c>
      <c r="O43" t="s">
        <v>39</v>
      </c>
    </row>
    <row r="44" spans="1:15" ht="11.25" customHeight="1">
      <c r="A44" s="4" t="s">
        <v>73</v>
      </c>
      <c r="B44" s="4" t="s">
        <v>74</v>
      </c>
      <c r="C44" s="4" t="s">
        <v>78</v>
      </c>
      <c r="D44" s="4" t="s">
        <v>42</v>
      </c>
      <c r="F44" s="16" t="s">
        <v>81</v>
      </c>
      <c r="G44" s="17">
        <v>263.58</v>
      </c>
      <c r="H44" s="18">
        <v>329.82</v>
      </c>
      <c r="I44" s="19">
        <v>20</v>
      </c>
      <c r="J44" s="34">
        <v>0</v>
      </c>
      <c r="K44" s="20">
        <f>G44*J44</f>
        <v>0</v>
      </c>
      <c r="L44" s="21">
        <v>3</v>
      </c>
      <c r="M44" s="31"/>
      <c r="N44" t="s">
        <v>38</v>
      </c>
      <c r="O44" t="s">
        <v>39</v>
      </c>
    </row>
    <row r="45" spans="1:15" ht="11.25" customHeight="1">
      <c r="A45" s="4" t="s">
        <v>73</v>
      </c>
      <c r="B45" s="4" t="s">
        <v>74</v>
      </c>
      <c r="C45" s="4" t="s">
        <v>51</v>
      </c>
      <c r="D45" s="4" t="s">
        <v>45</v>
      </c>
      <c r="F45" s="16" t="s">
        <v>82</v>
      </c>
      <c r="G45" s="17">
        <v>263.58</v>
      </c>
      <c r="H45" s="18">
        <v>329.82</v>
      </c>
      <c r="I45" s="19">
        <v>20</v>
      </c>
      <c r="J45" s="34">
        <v>0</v>
      </c>
      <c r="K45" s="20">
        <f>G45*J45</f>
        <v>0</v>
      </c>
      <c r="L45" s="21">
        <v>2</v>
      </c>
      <c r="M45" s="31"/>
      <c r="N45" t="s">
        <v>38</v>
      </c>
      <c r="O45" t="s">
        <v>39</v>
      </c>
    </row>
    <row r="46" spans="1:15" ht="11.25" customHeight="1">
      <c r="A46" s="4" t="s">
        <v>73</v>
      </c>
      <c r="B46" s="4" t="s">
        <v>74</v>
      </c>
      <c r="C46" s="4" t="s">
        <v>78</v>
      </c>
      <c r="D46" s="4" t="s">
        <v>45</v>
      </c>
      <c r="F46" s="16" t="s">
        <v>83</v>
      </c>
      <c r="G46" s="17">
        <v>263.58</v>
      </c>
      <c r="H46" s="18">
        <v>329.82</v>
      </c>
      <c r="I46" s="19">
        <v>20</v>
      </c>
      <c r="J46" s="34">
        <v>0</v>
      </c>
      <c r="K46" s="20">
        <f>G46*J46</f>
        <v>0</v>
      </c>
      <c r="L46" s="21">
        <v>1</v>
      </c>
      <c r="M46" s="31"/>
      <c r="N46" t="s">
        <v>38</v>
      </c>
      <c r="O46" t="s">
        <v>39</v>
      </c>
    </row>
    <row r="47" spans="1:15" ht="11.25" customHeight="1">
      <c r="A47" s="4" t="s">
        <v>73</v>
      </c>
      <c r="B47" s="4" t="s">
        <v>74</v>
      </c>
      <c r="C47" s="4" t="s">
        <v>51</v>
      </c>
      <c r="D47" s="4" t="s">
        <v>48</v>
      </c>
      <c r="F47" s="16" t="s">
        <v>84</v>
      </c>
      <c r="G47" s="17">
        <v>263.58</v>
      </c>
      <c r="H47" s="18">
        <v>329.82</v>
      </c>
      <c r="I47" s="19">
        <v>20</v>
      </c>
      <c r="J47" s="34">
        <v>0</v>
      </c>
      <c r="K47" s="20">
        <f>G47*J47</f>
        <v>0</v>
      </c>
      <c r="L47" s="21">
        <v>5</v>
      </c>
      <c r="M47" s="31"/>
      <c r="N47" t="s">
        <v>38</v>
      </c>
      <c r="O47" t="s">
        <v>39</v>
      </c>
    </row>
    <row r="48" spans="1:15" ht="11.25" customHeight="1">
      <c r="A48" s="4" t="s">
        <v>73</v>
      </c>
      <c r="B48" s="4" t="s">
        <v>74</v>
      </c>
      <c r="C48" s="4" t="s">
        <v>51</v>
      </c>
      <c r="D48" s="4" t="s">
        <v>53</v>
      </c>
      <c r="F48" s="16" t="s">
        <v>85</v>
      </c>
      <c r="G48" s="17">
        <v>263.58</v>
      </c>
      <c r="H48" s="18">
        <v>329.82</v>
      </c>
      <c r="I48" s="19">
        <v>20</v>
      </c>
      <c r="J48" s="34">
        <v>0</v>
      </c>
      <c r="K48" s="20">
        <f>G48*J48</f>
        <v>0</v>
      </c>
      <c r="L48" s="21">
        <v>4</v>
      </c>
      <c r="M48" s="31"/>
      <c r="N48" t="s">
        <v>38</v>
      </c>
      <c r="O48" t="s">
        <v>39</v>
      </c>
    </row>
    <row r="49" spans="1:15" ht="11.25" customHeight="1">
      <c r="A49" s="4" t="s">
        <v>73</v>
      </c>
      <c r="B49" s="4" t="s">
        <v>74</v>
      </c>
      <c r="C49" s="4" t="s">
        <v>78</v>
      </c>
      <c r="D49" s="4" t="s">
        <v>53</v>
      </c>
      <c r="F49" s="16" t="s">
        <v>86</v>
      </c>
      <c r="G49" s="17">
        <v>263.58</v>
      </c>
      <c r="H49" s="18">
        <v>329.82</v>
      </c>
      <c r="I49" s="19">
        <v>20</v>
      </c>
      <c r="J49" s="34">
        <v>0</v>
      </c>
      <c r="K49" s="20">
        <f>G49*J49</f>
        <v>0</v>
      </c>
      <c r="L49" s="21">
        <v>2</v>
      </c>
      <c r="M49" s="31"/>
      <c r="N49" t="s">
        <v>38</v>
      </c>
      <c r="O49" t="s">
        <v>39</v>
      </c>
    </row>
    <row r="50" spans="1:15" ht="11.25" customHeight="1">
      <c r="A50" s="4">
        <v>1</v>
      </c>
      <c r="B50" s="4"/>
      <c r="C50" s="4"/>
      <c r="D50" s="4"/>
      <c r="F50" s="14" t="s">
        <v>87</v>
      </c>
      <c r="G50" s="33">
        <f>G51</f>
        <v>249.78</v>
      </c>
      <c r="H50" s="33">
        <f>H51</f>
        <v>311.88</v>
      </c>
      <c r="I50" s="32">
        <f>I51</f>
        <v>20</v>
      </c>
      <c r="J50" s="15">
        <f>SUM(J51:J59)</f>
        <v>0</v>
      </c>
      <c r="K50" s="15">
        <f>SUM(K51:K59)</f>
        <v>0</v>
      </c>
      <c r="L50" s="15"/>
      <c r="M50" s="15"/>
      <c r="N50" t="s">
        <v>30</v>
      </c>
      <c r="O50" t="s">
        <v>88</v>
      </c>
    </row>
    <row r="51" spans="1:15" ht="11.25" customHeight="1">
      <c r="A51" s="4" t="s">
        <v>89</v>
      </c>
      <c r="B51" s="4" t="s">
        <v>90</v>
      </c>
      <c r="C51" s="4" t="s">
        <v>51</v>
      </c>
      <c r="D51" s="4" t="s">
        <v>35</v>
      </c>
      <c r="F51" s="16" t="s">
        <v>91</v>
      </c>
      <c r="G51" s="17">
        <v>249.78</v>
      </c>
      <c r="H51" s="18">
        <v>311.88</v>
      </c>
      <c r="I51" s="19">
        <v>20</v>
      </c>
      <c r="J51" s="34">
        <v>0</v>
      </c>
      <c r="K51" s="20">
        <f>G51*J51</f>
        <v>0</v>
      </c>
      <c r="L51" s="21">
        <v>2</v>
      </c>
      <c r="M51" s="31" t="s">
        <v>37</v>
      </c>
      <c r="N51" t="s">
        <v>38</v>
      </c>
      <c r="O51" t="s">
        <v>39</v>
      </c>
    </row>
    <row r="52" spans="1:15" ht="11.25" customHeight="1">
      <c r="A52" s="4" t="s">
        <v>89</v>
      </c>
      <c r="B52" s="4" t="s">
        <v>90</v>
      </c>
      <c r="C52" s="4" t="s">
        <v>51</v>
      </c>
      <c r="D52" s="4" t="s">
        <v>42</v>
      </c>
      <c r="F52" s="16" t="s">
        <v>92</v>
      </c>
      <c r="G52" s="17">
        <v>249.78</v>
      </c>
      <c r="H52" s="18">
        <v>311.88</v>
      </c>
      <c r="I52" s="19">
        <v>20</v>
      </c>
      <c r="J52" s="34">
        <v>0</v>
      </c>
      <c r="K52" s="20">
        <f>G52*J52</f>
        <v>0</v>
      </c>
      <c r="L52" s="21">
        <v>1</v>
      </c>
      <c r="M52" s="31"/>
      <c r="N52" t="s">
        <v>38</v>
      </c>
      <c r="O52" t="s">
        <v>39</v>
      </c>
    </row>
    <row r="53" spans="1:15" ht="11.25" customHeight="1">
      <c r="A53" s="4" t="s">
        <v>89</v>
      </c>
      <c r="B53" s="4" t="s">
        <v>90</v>
      </c>
      <c r="C53" s="4" t="s">
        <v>51</v>
      </c>
      <c r="D53" s="4" t="s">
        <v>45</v>
      </c>
      <c r="F53" s="16" t="s">
        <v>93</v>
      </c>
      <c r="G53" s="17">
        <v>249.78</v>
      </c>
      <c r="H53" s="18">
        <v>311.88</v>
      </c>
      <c r="I53" s="19">
        <v>20</v>
      </c>
      <c r="J53" s="34">
        <v>0</v>
      </c>
      <c r="K53" s="20">
        <f>G53*J53</f>
        <v>0</v>
      </c>
      <c r="L53" s="21">
        <v>1</v>
      </c>
      <c r="M53" s="31"/>
      <c r="N53" t="s">
        <v>38</v>
      </c>
      <c r="O53" t="s">
        <v>39</v>
      </c>
    </row>
    <row r="54" spans="1:15" ht="11.25" customHeight="1">
      <c r="A54" s="4" t="s">
        <v>89</v>
      </c>
      <c r="B54" s="4" t="s">
        <v>90</v>
      </c>
      <c r="C54" s="4" t="s">
        <v>51</v>
      </c>
      <c r="D54" s="4" t="s">
        <v>48</v>
      </c>
      <c r="F54" s="16" t="s">
        <v>94</v>
      </c>
      <c r="G54" s="17">
        <v>249.78</v>
      </c>
      <c r="H54" s="18">
        <v>311.88</v>
      </c>
      <c r="I54" s="19">
        <v>20</v>
      </c>
      <c r="J54" s="34">
        <v>0</v>
      </c>
      <c r="K54" s="20">
        <f>G54*J54</f>
        <v>0</v>
      </c>
      <c r="L54" s="21">
        <v>1</v>
      </c>
      <c r="M54" s="31"/>
      <c r="N54" t="s">
        <v>38</v>
      </c>
      <c r="O54" t="s">
        <v>39</v>
      </c>
    </row>
    <row r="55" spans="1:15" ht="11.25" customHeight="1">
      <c r="A55" s="4" t="s">
        <v>89</v>
      </c>
      <c r="B55" s="4" t="s">
        <v>90</v>
      </c>
      <c r="C55" s="4" t="s">
        <v>51</v>
      </c>
      <c r="D55" s="4" t="s">
        <v>53</v>
      </c>
      <c r="F55" s="16" t="s">
        <v>95</v>
      </c>
      <c r="G55" s="17">
        <v>249.78</v>
      </c>
      <c r="H55" s="18">
        <v>311.88</v>
      </c>
      <c r="I55" s="19">
        <v>20</v>
      </c>
      <c r="J55" s="34">
        <v>0</v>
      </c>
      <c r="K55" s="20">
        <f>G55*J55</f>
        <v>0</v>
      </c>
      <c r="L55" s="21">
        <v>3</v>
      </c>
      <c r="M55" s="31"/>
      <c r="N55" t="s">
        <v>38</v>
      </c>
      <c r="O55" t="s">
        <v>39</v>
      </c>
    </row>
    <row r="56" spans="1:15" ht="10.5" customHeight="1">
      <c r="A56" s="4">
        <v>1</v>
      </c>
      <c r="B56" s="4"/>
      <c r="C56" s="4"/>
      <c r="D56" s="4"/>
      <c r="E56" s="4"/>
      <c r="F56" s="4"/>
      <c r="G56" s="20"/>
      <c r="H56" s="20"/>
      <c r="I56" s="20"/>
      <c r="J56" s="20"/>
      <c r="K56" s="20"/>
      <c r="L56" s="20"/>
      <c r="M56" s="31"/>
      <c r="O56" t="s">
        <v>39</v>
      </c>
    </row>
    <row r="57" spans="1:15" ht="10.5" customHeight="1">
      <c r="A57" s="4">
        <v>1</v>
      </c>
      <c r="B57" s="4"/>
      <c r="C57" s="4"/>
      <c r="D57" s="4"/>
      <c r="E57" s="4"/>
      <c r="F57" s="4"/>
      <c r="G57" s="20"/>
      <c r="H57" s="20"/>
      <c r="I57" s="20"/>
      <c r="J57" s="20"/>
      <c r="K57" s="20"/>
      <c r="L57" s="20"/>
      <c r="M57" s="31"/>
      <c r="O57" t="s">
        <v>39</v>
      </c>
    </row>
    <row r="58" spans="1:15" ht="10.5" customHeight="1">
      <c r="A58" s="4">
        <v>1</v>
      </c>
      <c r="B58" s="4"/>
      <c r="C58" s="4"/>
      <c r="D58" s="4"/>
      <c r="E58" s="4"/>
      <c r="F58" s="4"/>
      <c r="G58" s="20"/>
      <c r="H58" s="20"/>
      <c r="I58" s="20"/>
      <c r="J58" s="20"/>
      <c r="K58" s="20"/>
      <c r="L58" s="20"/>
      <c r="M58" s="31"/>
      <c r="O58" t="s">
        <v>39</v>
      </c>
    </row>
    <row r="59" spans="1:15" ht="10.5" customHeight="1">
      <c r="A59" s="4">
        <v>1</v>
      </c>
      <c r="B59" s="4"/>
      <c r="C59" s="4"/>
      <c r="D59" s="4"/>
      <c r="E59" s="4"/>
      <c r="F59" s="4"/>
      <c r="G59" s="20"/>
      <c r="H59" s="20"/>
      <c r="I59" s="20"/>
      <c r="J59" s="20"/>
      <c r="K59" s="20"/>
      <c r="L59" s="20"/>
      <c r="M59" s="31"/>
      <c r="O59" t="s">
        <v>39</v>
      </c>
    </row>
    <row r="60" spans="1:15" ht="11.25" customHeight="1">
      <c r="A60" s="4">
        <v>1</v>
      </c>
      <c r="B60" s="4"/>
      <c r="C60" s="4"/>
      <c r="D60" s="4"/>
      <c r="F60" s="14" t="s">
        <v>96</v>
      </c>
      <c r="G60" s="33">
        <f>G61</f>
        <v>267.72000000000003</v>
      </c>
      <c r="H60" s="33">
        <f>H61</f>
        <v>335.34</v>
      </c>
      <c r="I60" s="32">
        <f>I61</f>
        <v>20</v>
      </c>
      <c r="J60" s="15">
        <f>SUM(J61:J75)</f>
        <v>0</v>
      </c>
      <c r="K60" s="15">
        <f>SUM(K61:K75)</f>
        <v>0</v>
      </c>
      <c r="L60" s="15"/>
      <c r="M60" s="15"/>
      <c r="N60" t="s">
        <v>30</v>
      </c>
      <c r="O60" t="s">
        <v>97</v>
      </c>
    </row>
    <row r="61" spans="1:15" ht="11.25" customHeight="1">
      <c r="A61" s="4" t="s">
        <v>98</v>
      </c>
      <c r="B61" s="4" t="s">
        <v>99</v>
      </c>
      <c r="C61" s="4" t="s">
        <v>75</v>
      </c>
      <c r="D61" s="4" t="s">
        <v>35</v>
      </c>
      <c r="F61" s="16" t="s">
        <v>100</v>
      </c>
      <c r="G61" s="17">
        <v>267.72000000000003</v>
      </c>
      <c r="H61" s="18">
        <v>335.34</v>
      </c>
      <c r="I61" s="19">
        <v>20</v>
      </c>
      <c r="J61" s="34">
        <v>0</v>
      </c>
      <c r="K61" s="20">
        <f>G61*J61</f>
        <v>0</v>
      </c>
      <c r="L61" s="21">
        <v>5</v>
      </c>
      <c r="M61" s="31" t="s">
        <v>37</v>
      </c>
      <c r="N61" t="s">
        <v>38</v>
      </c>
      <c r="O61" t="s">
        <v>39</v>
      </c>
    </row>
    <row r="62" spans="1:15" ht="11.25" customHeight="1">
      <c r="A62" s="4" t="s">
        <v>98</v>
      </c>
      <c r="B62" s="4" t="s">
        <v>99</v>
      </c>
      <c r="C62" s="4" t="s">
        <v>101</v>
      </c>
      <c r="D62" s="4" t="s">
        <v>35</v>
      </c>
      <c r="F62" s="16" t="s">
        <v>102</v>
      </c>
      <c r="G62" s="17">
        <v>267.72000000000003</v>
      </c>
      <c r="H62" s="18">
        <v>335.34</v>
      </c>
      <c r="I62" s="19">
        <v>20</v>
      </c>
      <c r="J62" s="34">
        <v>0</v>
      </c>
      <c r="K62" s="20">
        <f>G62*J62</f>
        <v>0</v>
      </c>
      <c r="L62" s="21">
        <v>6</v>
      </c>
      <c r="M62" s="31"/>
      <c r="N62" t="s">
        <v>38</v>
      </c>
      <c r="O62" t="s">
        <v>39</v>
      </c>
    </row>
    <row r="63" spans="1:15" ht="11.25" customHeight="1">
      <c r="A63" s="4" t="s">
        <v>98</v>
      </c>
      <c r="B63" s="4" t="s">
        <v>99</v>
      </c>
      <c r="C63" s="4" t="s">
        <v>51</v>
      </c>
      <c r="D63" s="4" t="s">
        <v>35</v>
      </c>
      <c r="F63" s="16" t="s">
        <v>103</v>
      </c>
      <c r="G63" s="17">
        <v>267.72000000000003</v>
      </c>
      <c r="H63" s="18">
        <v>335.34</v>
      </c>
      <c r="I63" s="19">
        <v>20</v>
      </c>
      <c r="J63" s="34">
        <v>0</v>
      </c>
      <c r="K63" s="20">
        <f>G63*J63</f>
        <v>0</v>
      </c>
      <c r="L63" s="21">
        <v>6</v>
      </c>
      <c r="M63" s="31"/>
      <c r="N63" t="s">
        <v>38</v>
      </c>
      <c r="O63" t="s">
        <v>39</v>
      </c>
    </row>
    <row r="64" spans="1:15" ht="11.25" customHeight="1">
      <c r="A64" s="4" t="s">
        <v>98</v>
      </c>
      <c r="B64" s="4" t="s">
        <v>99</v>
      </c>
      <c r="C64" s="4" t="s">
        <v>75</v>
      </c>
      <c r="D64" s="4" t="s">
        <v>42</v>
      </c>
      <c r="F64" s="16" t="s">
        <v>104</v>
      </c>
      <c r="G64" s="17">
        <v>267.72000000000003</v>
      </c>
      <c r="H64" s="18">
        <v>335.34</v>
      </c>
      <c r="I64" s="19">
        <v>20</v>
      </c>
      <c r="J64" s="34">
        <v>0</v>
      </c>
      <c r="K64" s="20">
        <f>G64*J64</f>
        <v>0</v>
      </c>
      <c r="L64" s="21">
        <v>5</v>
      </c>
      <c r="M64" s="31"/>
      <c r="N64" t="s">
        <v>38</v>
      </c>
      <c r="O64" t="s">
        <v>39</v>
      </c>
    </row>
    <row r="65" spans="1:15" ht="11.25" customHeight="1">
      <c r="A65" s="4" t="s">
        <v>98</v>
      </c>
      <c r="B65" s="4" t="s">
        <v>99</v>
      </c>
      <c r="C65" s="4" t="s">
        <v>101</v>
      </c>
      <c r="D65" s="4" t="s">
        <v>42</v>
      </c>
      <c r="F65" s="16" t="s">
        <v>105</v>
      </c>
      <c r="G65" s="17">
        <v>267.72000000000003</v>
      </c>
      <c r="H65" s="18">
        <v>335.34</v>
      </c>
      <c r="I65" s="19">
        <v>20</v>
      </c>
      <c r="J65" s="34">
        <v>0</v>
      </c>
      <c r="K65" s="20">
        <f>G65*J65</f>
        <v>0</v>
      </c>
      <c r="L65" s="21">
        <v>6</v>
      </c>
      <c r="M65" s="31"/>
      <c r="N65" t="s">
        <v>38</v>
      </c>
      <c r="O65" t="s">
        <v>39</v>
      </c>
    </row>
    <row r="66" spans="1:15" ht="11.25" customHeight="1">
      <c r="A66" s="4" t="s">
        <v>98</v>
      </c>
      <c r="B66" s="4" t="s">
        <v>99</v>
      </c>
      <c r="C66" s="4" t="s">
        <v>51</v>
      </c>
      <c r="D66" s="4" t="s">
        <v>42</v>
      </c>
      <c r="F66" s="16" t="s">
        <v>106</v>
      </c>
      <c r="G66" s="17">
        <v>267.72000000000003</v>
      </c>
      <c r="H66" s="18">
        <v>335.34</v>
      </c>
      <c r="I66" s="19">
        <v>20</v>
      </c>
      <c r="J66" s="34">
        <v>0</v>
      </c>
      <c r="K66" s="20">
        <f>G66*J66</f>
        <v>0</v>
      </c>
      <c r="L66" s="21">
        <v>7</v>
      </c>
      <c r="M66" s="31"/>
      <c r="N66" t="s">
        <v>38</v>
      </c>
      <c r="O66" t="s">
        <v>39</v>
      </c>
    </row>
    <row r="67" spans="1:15" ht="11.25" customHeight="1">
      <c r="A67" s="4" t="s">
        <v>98</v>
      </c>
      <c r="B67" s="4" t="s">
        <v>99</v>
      </c>
      <c r="C67" s="4" t="s">
        <v>75</v>
      </c>
      <c r="D67" s="4" t="s">
        <v>45</v>
      </c>
      <c r="F67" s="16" t="s">
        <v>107</v>
      </c>
      <c r="G67" s="17">
        <v>267.72000000000003</v>
      </c>
      <c r="H67" s="18">
        <v>335.34</v>
      </c>
      <c r="I67" s="19">
        <v>20</v>
      </c>
      <c r="J67" s="34">
        <v>0</v>
      </c>
      <c r="K67" s="20">
        <f>G67*J67</f>
        <v>0</v>
      </c>
      <c r="L67" s="21">
        <v>5</v>
      </c>
      <c r="M67" s="31"/>
      <c r="N67" t="s">
        <v>38</v>
      </c>
      <c r="O67" t="s">
        <v>39</v>
      </c>
    </row>
    <row r="68" spans="1:15" ht="11.25" customHeight="1">
      <c r="A68" s="4" t="s">
        <v>98</v>
      </c>
      <c r="B68" s="4" t="s">
        <v>99</v>
      </c>
      <c r="C68" s="4" t="s">
        <v>101</v>
      </c>
      <c r="D68" s="4" t="s">
        <v>45</v>
      </c>
      <c r="F68" s="16" t="s">
        <v>108</v>
      </c>
      <c r="G68" s="17">
        <v>267.72000000000003</v>
      </c>
      <c r="H68" s="18">
        <v>335.34</v>
      </c>
      <c r="I68" s="19">
        <v>20</v>
      </c>
      <c r="J68" s="34">
        <v>0</v>
      </c>
      <c r="K68" s="20">
        <f>G68*J68</f>
        <v>0</v>
      </c>
      <c r="L68" s="21">
        <v>5</v>
      </c>
      <c r="M68" s="31"/>
      <c r="N68" t="s">
        <v>38</v>
      </c>
      <c r="O68" t="s">
        <v>39</v>
      </c>
    </row>
    <row r="69" spans="1:15" ht="11.25" customHeight="1">
      <c r="A69" s="4" t="s">
        <v>98</v>
      </c>
      <c r="B69" s="4" t="s">
        <v>99</v>
      </c>
      <c r="C69" s="4" t="s">
        <v>51</v>
      </c>
      <c r="D69" s="4" t="s">
        <v>45</v>
      </c>
      <c r="F69" s="16" t="s">
        <v>109</v>
      </c>
      <c r="G69" s="17">
        <v>267.72000000000003</v>
      </c>
      <c r="H69" s="18">
        <v>335.34</v>
      </c>
      <c r="I69" s="19">
        <v>20</v>
      </c>
      <c r="J69" s="34">
        <v>0</v>
      </c>
      <c r="K69" s="20">
        <f>G69*J69</f>
        <v>0</v>
      </c>
      <c r="L69" s="21">
        <v>6</v>
      </c>
      <c r="M69" s="31"/>
      <c r="N69" t="s">
        <v>38</v>
      </c>
      <c r="O69" t="s">
        <v>39</v>
      </c>
    </row>
    <row r="70" spans="1:15" ht="11.25" customHeight="1">
      <c r="A70" s="4" t="s">
        <v>98</v>
      </c>
      <c r="B70" s="4" t="s">
        <v>99</v>
      </c>
      <c r="C70" s="4" t="s">
        <v>75</v>
      </c>
      <c r="D70" s="4" t="s">
        <v>48</v>
      </c>
      <c r="F70" s="16" t="s">
        <v>110</v>
      </c>
      <c r="G70" s="17">
        <v>267.72000000000003</v>
      </c>
      <c r="H70" s="18">
        <v>335.34</v>
      </c>
      <c r="I70" s="19">
        <v>20</v>
      </c>
      <c r="J70" s="34">
        <v>0</v>
      </c>
      <c r="K70" s="20">
        <f>G70*J70</f>
        <v>0</v>
      </c>
      <c r="L70" s="21">
        <v>3</v>
      </c>
      <c r="M70" s="31"/>
      <c r="N70" t="s">
        <v>38</v>
      </c>
      <c r="O70" t="s">
        <v>39</v>
      </c>
    </row>
    <row r="71" spans="1:15" ht="11.25" customHeight="1">
      <c r="A71" s="4" t="s">
        <v>98</v>
      </c>
      <c r="B71" s="4" t="s">
        <v>99</v>
      </c>
      <c r="C71" s="4" t="s">
        <v>101</v>
      </c>
      <c r="D71" s="4" t="s">
        <v>48</v>
      </c>
      <c r="F71" s="16" t="s">
        <v>111</v>
      </c>
      <c r="G71" s="17">
        <v>267.72000000000003</v>
      </c>
      <c r="H71" s="18">
        <v>335.34</v>
      </c>
      <c r="I71" s="19">
        <v>20</v>
      </c>
      <c r="J71" s="34">
        <v>0</v>
      </c>
      <c r="K71" s="20">
        <f>G71*J71</f>
        <v>0</v>
      </c>
      <c r="L71" s="21">
        <v>4</v>
      </c>
      <c r="M71" s="31"/>
      <c r="N71" t="s">
        <v>38</v>
      </c>
      <c r="O71" t="s">
        <v>39</v>
      </c>
    </row>
    <row r="72" spans="1:15" ht="11.25" customHeight="1">
      <c r="A72" s="4" t="s">
        <v>98</v>
      </c>
      <c r="B72" s="4" t="s">
        <v>99</v>
      </c>
      <c r="C72" s="4" t="s">
        <v>51</v>
      </c>
      <c r="D72" s="4" t="s">
        <v>48</v>
      </c>
      <c r="F72" s="16" t="s">
        <v>112</v>
      </c>
      <c r="G72" s="17">
        <v>267.72000000000003</v>
      </c>
      <c r="H72" s="18">
        <v>335.34</v>
      </c>
      <c r="I72" s="19">
        <v>20</v>
      </c>
      <c r="J72" s="34">
        <v>0</v>
      </c>
      <c r="K72" s="20">
        <f>G72*J72</f>
        <v>0</v>
      </c>
      <c r="L72" s="21">
        <v>8</v>
      </c>
      <c r="M72" s="31"/>
      <c r="N72" t="s">
        <v>38</v>
      </c>
      <c r="O72" t="s">
        <v>39</v>
      </c>
    </row>
    <row r="73" spans="1:15" ht="11.25" customHeight="1">
      <c r="A73" s="4" t="s">
        <v>98</v>
      </c>
      <c r="B73" s="4" t="s">
        <v>99</v>
      </c>
      <c r="C73" s="4" t="s">
        <v>75</v>
      </c>
      <c r="D73" s="4" t="s">
        <v>53</v>
      </c>
      <c r="F73" s="16" t="s">
        <v>113</v>
      </c>
      <c r="G73" s="17">
        <v>267.72000000000003</v>
      </c>
      <c r="H73" s="18">
        <v>335.34</v>
      </c>
      <c r="I73" s="19">
        <v>20</v>
      </c>
      <c r="J73" s="34">
        <v>0</v>
      </c>
      <c r="K73" s="20">
        <f>G73*J73</f>
        <v>0</v>
      </c>
      <c r="L73" s="21">
        <v>4</v>
      </c>
      <c r="M73" s="31"/>
      <c r="N73" t="s">
        <v>38</v>
      </c>
      <c r="O73" t="s">
        <v>39</v>
      </c>
    </row>
    <row r="74" spans="1:15" ht="11.25" customHeight="1">
      <c r="A74" s="4" t="s">
        <v>98</v>
      </c>
      <c r="B74" s="4" t="s">
        <v>99</v>
      </c>
      <c r="C74" s="4" t="s">
        <v>101</v>
      </c>
      <c r="D74" s="4" t="s">
        <v>53</v>
      </c>
      <c r="F74" s="16" t="s">
        <v>114</v>
      </c>
      <c r="G74" s="17">
        <v>267.72000000000003</v>
      </c>
      <c r="H74" s="18">
        <v>335.34</v>
      </c>
      <c r="I74" s="19">
        <v>20</v>
      </c>
      <c r="J74" s="34">
        <v>0</v>
      </c>
      <c r="K74" s="20">
        <f>G74*J74</f>
        <v>0</v>
      </c>
      <c r="L74" s="21">
        <v>6</v>
      </c>
      <c r="M74" s="31"/>
      <c r="N74" t="s">
        <v>38</v>
      </c>
      <c r="O74" t="s">
        <v>39</v>
      </c>
    </row>
    <row r="75" spans="1:15" ht="11.25" customHeight="1">
      <c r="A75" s="4" t="s">
        <v>98</v>
      </c>
      <c r="B75" s="4" t="s">
        <v>99</v>
      </c>
      <c r="C75" s="4" t="s">
        <v>51</v>
      </c>
      <c r="D75" s="4" t="s">
        <v>53</v>
      </c>
      <c r="F75" s="16" t="s">
        <v>115</v>
      </c>
      <c r="G75" s="17">
        <v>267.72000000000003</v>
      </c>
      <c r="H75" s="18">
        <v>335.34</v>
      </c>
      <c r="I75" s="19">
        <v>20</v>
      </c>
      <c r="J75" s="34">
        <v>0</v>
      </c>
      <c r="K75" s="20">
        <f>G75*J75</f>
        <v>0</v>
      </c>
      <c r="L75" s="21">
        <v>8</v>
      </c>
      <c r="M75" s="31"/>
      <c r="N75" t="s">
        <v>38</v>
      </c>
      <c r="O75" t="s">
        <v>39</v>
      </c>
    </row>
    <row r="76" spans="1:15" ht="11.25" customHeight="1">
      <c r="A76" s="4">
        <v>1</v>
      </c>
      <c r="B76" s="4"/>
      <c r="C76" s="4"/>
      <c r="D76" s="4"/>
      <c r="F76" s="14" t="s">
        <v>116</v>
      </c>
      <c r="G76" s="33">
        <f>G77</f>
        <v>249.78</v>
      </c>
      <c r="H76" s="33">
        <f>H77</f>
        <v>311.88</v>
      </c>
      <c r="I76" s="32">
        <f>I77</f>
        <v>20</v>
      </c>
      <c r="J76" s="15">
        <f>SUM(J77:J85)</f>
        <v>0</v>
      </c>
      <c r="K76" s="15">
        <f>SUM(K77:K85)</f>
        <v>0</v>
      </c>
      <c r="L76" s="15"/>
      <c r="M76" s="15"/>
      <c r="N76" t="s">
        <v>30</v>
      </c>
      <c r="O76" t="s">
        <v>88</v>
      </c>
    </row>
    <row r="77" spans="1:15" ht="11.25" customHeight="1">
      <c r="A77" s="4" t="s">
        <v>117</v>
      </c>
      <c r="B77" s="4" t="s">
        <v>118</v>
      </c>
      <c r="C77" s="4" t="s">
        <v>75</v>
      </c>
      <c r="D77" s="4" t="s">
        <v>35</v>
      </c>
      <c r="F77" s="16" t="s">
        <v>119</v>
      </c>
      <c r="G77" s="17">
        <v>249.78</v>
      </c>
      <c r="H77" s="18">
        <v>311.88</v>
      </c>
      <c r="I77" s="19">
        <v>20</v>
      </c>
      <c r="J77" s="34">
        <v>0</v>
      </c>
      <c r="K77" s="20">
        <f>G77*J77</f>
        <v>0</v>
      </c>
      <c r="L77" s="21">
        <v>4</v>
      </c>
      <c r="M77" s="31" t="s">
        <v>37</v>
      </c>
      <c r="N77" t="s">
        <v>38</v>
      </c>
      <c r="O77" t="s">
        <v>39</v>
      </c>
    </row>
    <row r="78" spans="1:15" ht="11.25" customHeight="1">
      <c r="A78" s="4" t="s">
        <v>117</v>
      </c>
      <c r="B78" s="4" t="s">
        <v>118</v>
      </c>
      <c r="C78" s="4" t="s">
        <v>51</v>
      </c>
      <c r="D78" s="4" t="s">
        <v>35</v>
      </c>
      <c r="F78" s="16" t="s">
        <v>120</v>
      </c>
      <c r="G78" s="17">
        <v>249.78</v>
      </c>
      <c r="H78" s="18">
        <v>311.88</v>
      </c>
      <c r="I78" s="19">
        <v>20</v>
      </c>
      <c r="J78" s="34">
        <v>0</v>
      </c>
      <c r="K78" s="20">
        <f>G78*J78</f>
        <v>0</v>
      </c>
      <c r="L78" s="21">
        <v>1</v>
      </c>
      <c r="M78" s="31"/>
      <c r="N78" t="s">
        <v>38</v>
      </c>
      <c r="O78" t="s">
        <v>39</v>
      </c>
    </row>
    <row r="79" spans="1:15" ht="11.25" customHeight="1">
      <c r="A79" s="4" t="s">
        <v>117</v>
      </c>
      <c r="B79" s="4" t="s">
        <v>118</v>
      </c>
      <c r="C79" s="4" t="s">
        <v>75</v>
      </c>
      <c r="D79" s="4" t="s">
        <v>42</v>
      </c>
      <c r="F79" s="16" t="s">
        <v>121</v>
      </c>
      <c r="G79" s="17">
        <v>249.78</v>
      </c>
      <c r="H79" s="18">
        <v>311.88</v>
      </c>
      <c r="I79" s="19">
        <v>20</v>
      </c>
      <c r="J79" s="34">
        <v>0</v>
      </c>
      <c r="K79" s="20">
        <f>G79*J79</f>
        <v>0</v>
      </c>
      <c r="L79" s="21">
        <v>1</v>
      </c>
      <c r="M79" s="31"/>
      <c r="N79" t="s">
        <v>38</v>
      </c>
      <c r="O79" t="s">
        <v>39</v>
      </c>
    </row>
    <row r="80" spans="1:15" ht="11.25" customHeight="1">
      <c r="A80" s="4" t="s">
        <v>117</v>
      </c>
      <c r="B80" s="4" t="s">
        <v>118</v>
      </c>
      <c r="C80" s="4" t="s">
        <v>75</v>
      </c>
      <c r="D80" s="4" t="s">
        <v>45</v>
      </c>
      <c r="F80" s="16" t="s">
        <v>122</v>
      </c>
      <c r="G80" s="17">
        <v>249.78</v>
      </c>
      <c r="H80" s="18">
        <v>311.88</v>
      </c>
      <c r="I80" s="19">
        <v>20</v>
      </c>
      <c r="J80" s="34">
        <v>0</v>
      </c>
      <c r="K80" s="20">
        <f>G80*J80</f>
        <v>0</v>
      </c>
      <c r="L80" s="21">
        <v>1</v>
      </c>
      <c r="M80" s="31"/>
      <c r="N80" t="s">
        <v>38</v>
      </c>
      <c r="O80" t="s">
        <v>39</v>
      </c>
    </row>
    <row r="81" spans="1:15" ht="11.25" customHeight="1">
      <c r="A81" s="4" t="s">
        <v>117</v>
      </c>
      <c r="B81" s="4" t="s">
        <v>118</v>
      </c>
      <c r="C81" s="4" t="s">
        <v>51</v>
      </c>
      <c r="D81" s="4" t="s">
        <v>53</v>
      </c>
      <c r="F81" s="16" t="s">
        <v>123</v>
      </c>
      <c r="G81" s="17">
        <v>249.78</v>
      </c>
      <c r="H81" s="18">
        <v>311.88</v>
      </c>
      <c r="I81" s="19">
        <v>20</v>
      </c>
      <c r="J81" s="34">
        <v>0</v>
      </c>
      <c r="K81" s="20">
        <f>G81*J81</f>
        <v>0</v>
      </c>
      <c r="L81" s="21">
        <v>1</v>
      </c>
      <c r="M81" s="31"/>
      <c r="N81" t="s">
        <v>38</v>
      </c>
      <c r="O81" t="s">
        <v>39</v>
      </c>
    </row>
    <row r="82" spans="1:15" ht="10.5" customHeight="1">
      <c r="A82" s="4">
        <v>1</v>
      </c>
      <c r="B82" s="4"/>
      <c r="C82" s="4"/>
      <c r="D82" s="4"/>
      <c r="E82" s="4"/>
      <c r="F82" s="4"/>
      <c r="G82" s="20"/>
      <c r="H82" s="20"/>
      <c r="I82" s="20"/>
      <c r="J82" s="20"/>
      <c r="K82" s="20"/>
      <c r="L82" s="20"/>
      <c r="M82" s="31"/>
      <c r="O82" t="s">
        <v>39</v>
      </c>
    </row>
    <row r="83" spans="1:15" ht="10.5" customHeight="1">
      <c r="A83" s="4">
        <v>1</v>
      </c>
      <c r="B83" s="4"/>
      <c r="C83" s="4"/>
      <c r="D83" s="4"/>
      <c r="E83" s="4"/>
      <c r="F83" s="4"/>
      <c r="G83" s="20"/>
      <c r="H83" s="20"/>
      <c r="I83" s="20"/>
      <c r="J83" s="20"/>
      <c r="K83" s="20"/>
      <c r="L83" s="20"/>
      <c r="M83" s="31"/>
      <c r="O83" t="s">
        <v>39</v>
      </c>
    </row>
    <row r="84" spans="1:15" ht="10.5" customHeight="1">
      <c r="A84" s="4">
        <v>1</v>
      </c>
      <c r="B84" s="4"/>
      <c r="C84" s="4"/>
      <c r="D84" s="4"/>
      <c r="E84" s="4"/>
      <c r="F84" s="4"/>
      <c r="G84" s="20"/>
      <c r="H84" s="20"/>
      <c r="I84" s="20"/>
      <c r="J84" s="20"/>
      <c r="K84" s="20"/>
      <c r="L84" s="20"/>
      <c r="M84" s="31"/>
      <c r="O84" t="s">
        <v>39</v>
      </c>
    </row>
    <row r="85" spans="1:15" ht="10.5" customHeight="1">
      <c r="A85" s="4">
        <v>1</v>
      </c>
      <c r="B85" s="4"/>
      <c r="C85" s="4"/>
      <c r="D85" s="4"/>
      <c r="E85" s="4"/>
      <c r="F85" s="4"/>
      <c r="G85" s="20"/>
      <c r="H85" s="20"/>
      <c r="I85" s="20"/>
      <c r="J85" s="20"/>
      <c r="K85" s="20"/>
      <c r="L85" s="20"/>
      <c r="M85" s="31"/>
      <c r="O85" t="s">
        <v>39</v>
      </c>
    </row>
    <row r="86" spans="1:15" ht="11.25" customHeight="1">
      <c r="A86" s="4">
        <v>1</v>
      </c>
      <c r="B86" s="4"/>
      <c r="C86" s="4"/>
      <c r="D86" s="4"/>
      <c r="F86" s="14" t="s">
        <v>124</v>
      </c>
      <c r="G86" s="33">
        <f>G87</f>
        <v>251.16</v>
      </c>
      <c r="H86" s="33">
        <f>H87</f>
        <v>295.32</v>
      </c>
      <c r="I86" s="32">
        <f>I87</f>
        <v>15</v>
      </c>
      <c r="J86" s="15">
        <f>SUM(J87:J95)</f>
        <v>0</v>
      </c>
      <c r="K86" s="15">
        <f>SUM(K87:K95)</f>
        <v>0</v>
      </c>
      <c r="L86" s="15"/>
      <c r="M86" s="15"/>
      <c r="N86" t="s">
        <v>30</v>
      </c>
      <c r="O86" t="s">
        <v>88</v>
      </c>
    </row>
    <row r="87" spans="1:15" ht="11.25" customHeight="1">
      <c r="A87" s="4" t="s">
        <v>125</v>
      </c>
      <c r="B87" s="4" t="s">
        <v>126</v>
      </c>
      <c r="C87" s="4" t="s">
        <v>78</v>
      </c>
      <c r="D87" s="4" t="s">
        <v>42</v>
      </c>
      <c r="F87" s="16" t="s">
        <v>127</v>
      </c>
      <c r="G87" s="17">
        <v>251.16</v>
      </c>
      <c r="H87" s="18">
        <v>295.32</v>
      </c>
      <c r="I87" s="19">
        <v>15</v>
      </c>
      <c r="J87" s="34">
        <v>0</v>
      </c>
      <c r="K87" s="20">
        <f>G87*J87</f>
        <v>0</v>
      </c>
      <c r="L87" s="21">
        <v>4</v>
      </c>
      <c r="M87" s="31" t="s">
        <v>128</v>
      </c>
      <c r="N87" t="s">
        <v>38</v>
      </c>
      <c r="O87" t="s">
        <v>39</v>
      </c>
    </row>
    <row r="88" spans="1:15" ht="11.25" customHeight="1">
      <c r="A88" s="4" t="s">
        <v>125</v>
      </c>
      <c r="B88" s="4" t="s">
        <v>126</v>
      </c>
      <c r="C88" s="4" t="s">
        <v>78</v>
      </c>
      <c r="D88" s="4" t="s">
        <v>45</v>
      </c>
      <c r="F88" s="16" t="s">
        <v>129</v>
      </c>
      <c r="G88" s="17">
        <v>251.16</v>
      </c>
      <c r="H88" s="18">
        <v>295.32</v>
      </c>
      <c r="I88" s="19">
        <v>15</v>
      </c>
      <c r="J88" s="34">
        <v>0</v>
      </c>
      <c r="K88" s="20">
        <f>G88*J88</f>
        <v>0</v>
      </c>
      <c r="L88" s="21">
        <v>3</v>
      </c>
      <c r="M88" s="31"/>
      <c r="N88" t="s">
        <v>38</v>
      </c>
      <c r="O88" t="s">
        <v>39</v>
      </c>
    </row>
    <row r="89" spans="1:15" ht="11.25" customHeight="1">
      <c r="A89" s="4" t="s">
        <v>125</v>
      </c>
      <c r="B89" s="4" t="s">
        <v>126</v>
      </c>
      <c r="C89" s="4" t="s">
        <v>61</v>
      </c>
      <c r="D89" s="4" t="s">
        <v>48</v>
      </c>
      <c r="F89" s="16" t="s">
        <v>130</v>
      </c>
      <c r="G89" s="17">
        <v>251.16</v>
      </c>
      <c r="H89" s="18">
        <v>295.32</v>
      </c>
      <c r="I89" s="19">
        <v>15</v>
      </c>
      <c r="J89" s="34">
        <v>0</v>
      </c>
      <c r="K89" s="20">
        <f>G89*J89</f>
        <v>0</v>
      </c>
      <c r="L89" s="21">
        <v>1</v>
      </c>
      <c r="M89" s="31"/>
      <c r="N89" t="s">
        <v>38</v>
      </c>
      <c r="O89" t="s">
        <v>39</v>
      </c>
    </row>
    <row r="90" spans="1:15" ht="11.25" customHeight="1">
      <c r="A90" s="4" t="s">
        <v>125</v>
      </c>
      <c r="B90" s="4" t="s">
        <v>126</v>
      </c>
      <c r="C90" s="4" t="s">
        <v>78</v>
      </c>
      <c r="D90" s="4" t="s">
        <v>48</v>
      </c>
      <c r="F90" s="16" t="s">
        <v>131</v>
      </c>
      <c r="G90" s="17">
        <v>251.16</v>
      </c>
      <c r="H90" s="18">
        <v>295.32</v>
      </c>
      <c r="I90" s="19">
        <v>15</v>
      </c>
      <c r="J90" s="34">
        <v>0</v>
      </c>
      <c r="K90" s="20">
        <f>G90*J90</f>
        <v>0</v>
      </c>
      <c r="L90" s="21">
        <v>2</v>
      </c>
      <c r="M90" s="31"/>
      <c r="N90" t="s">
        <v>38</v>
      </c>
      <c r="O90" t="s">
        <v>39</v>
      </c>
    </row>
    <row r="91" spans="1:15" ht="11.25" customHeight="1">
      <c r="A91" s="4" t="s">
        <v>125</v>
      </c>
      <c r="B91" s="4" t="s">
        <v>126</v>
      </c>
      <c r="C91" s="4" t="s">
        <v>61</v>
      </c>
      <c r="D91" s="4" t="s">
        <v>53</v>
      </c>
      <c r="F91" s="16" t="s">
        <v>132</v>
      </c>
      <c r="G91" s="17">
        <v>251.16</v>
      </c>
      <c r="H91" s="18">
        <v>295.32</v>
      </c>
      <c r="I91" s="19">
        <v>15</v>
      </c>
      <c r="J91" s="34">
        <v>0</v>
      </c>
      <c r="K91" s="20">
        <f>G91*J91</f>
        <v>0</v>
      </c>
      <c r="L91" s="21">
        <v>2</v>
      </c>
      <c r="M91" s="31"/>
      <c r="N91" t="s">
        <v>38</v>
      </c>
      <c r="O91" t="s">
        <v>39</v>
      </c>
    </row>
    <row r="92" spans="1:15" ht="10.5" customHeight="1">
      <c r="A92" s="4">
        <v>1</v>
      </c>
      <c r="B92" s="4"/>
      <c r="C92" s="4"/>
      <c r="D92" s="4"/>
      <c r="E92" s="4"/>
      <c r="F92" s="4"/>
      <c r="G92" s="20"/>
      <c r="H92" s="20"/>
      <c r="I92" s="20"/>
      <c r="J92" s="20"/>
      <c r="K92" s="20"/>
      <c r="L92" s="20"/>
      <c r="M92" s="31"/>
      <c r="O92" t="s">
        <v>39</v>
      </c>
    </row>
    <row r="93" spans="1:15" ht="10.5" customHeight="1">
      <c r="A93" s="4">
        <v>1</v>
      </c>
      <c r="B93" s="4"/>
      <c r="C93" s="4"/>
      <c r="D93" s="4"/>
      <c r="E93" s="4"/>
      <c r="F93" s="4"/>
      <c r="G93" s="20"/>
      <c r="H93" s="20"/>
      <c r="I93" s="20"/>
      <c r="J93" s="20"/>
      <c r="K93" s="20"/>
      <c r="L93" s="20"/>
      <c r="M93" s="31"/>
      <c r="O93" t="s">
        <v>39</v>
      </c>
    </row>
    <row r="94" spans="1:15" ht="10.5" customHeight="1">
      <c r="A94" s="4">
        <v>1</v>
      </c>
      <c r="B94" s="4"/>
      <c r="C94" s="4"/>
      <c r="D94" s="4"/>
      <c r="E94" s="4"/>
      <c r="F94" s="4"/>
      <c r="G94" s="20"/>
      <c r="H94" s="20"/>
      <c r="I94" s="20"/>
      <c r="J94" s="20"/>
      <c r="K94" s="20"/>
      <c r="L94" s="20"/>
      <c r="M94" s="31"/>
      <c r="O94" t="s">
        <v>39</v>
      </c>
    </row>
    <row r="95" spans="1:15" ht="10.5" customHeight="1">
      <c r="A95" s="4">
        <v>1</v>
      </c>
      <c r="B95" s="4"/>
      <c r="C95" s="4"/>
      <c r="D95" s="4"/>
      <c r="E95" s="4"/>
      <c r="F95" s="4"/>
      <c r="G95" s="20"/>
      <c r="H95" s="20"/>
      <c r="I95" s="20"/>
      <c r="J95" s="20"/>
      <c r="K95" s="20"/>
      <c r="L95" s="20"/>
      <c r="M95" s="31"/>
      <c r="O95" t="s">
        <v>39</v>
      </c>
    </row>
    <row r="96" spans="1:15" ht="11.25" customHeight="1">
      <c r="A96" s="4">
        <v>1</v>
      </c>
      <c r="B96" s="4"/>
      <c r="C96" s="4"/>
      <c r="D96" s="4"/>
      <c r="F96" s="14" t="s">
        <v>133</v>
      </c>
      <c r="G96" s="33">
        <f>G97</f>
        <v>253.92</v>
      </c>
      <c r="H96" s="33">
        <f>H97</f>
        <v>298.08</v>
      </c>
      <c r="I96" s="32">
        <f>I97</f>
        <v>15</v>
      </c>
      <c r="J96" s="15">
        <f>SUM(J97:J106)</f>
        <v>0</v>
      </c>
      <c r="K96" s="15">
        <f>SUM(K97:K106)</f>
        <v>0</v>
      </c>
      <c r="L96" s="15"/>
      <c r="M96" s="15"/>
      <c r="N96" t="s">
        <v>30</v>
      </c>
      <c r="O96" t="s">
        <v>58</v>
      </c>
    </row>
    <row r="97" spans="1:15" ht="11.25" customHeight="1">
      <c r="A97" s="4" t="s">
        <v>134</v>
      </c>
      <c r="B97" s="4" t="s">
        <v>135</v>
      </c>
      <c r="C97" s="4" t="s">
        <v>75</v>
      </c>
      <c r="D97" s="4" t="s">
        <v>35</v>
      </c>
      <c r="F97" s="16" t="s">
        <v>136</v>
      </c>
      <c r="G97" s="17">
        <v>253.92</v>
      </c>
      <c r="H97" s="18">
        <v>298.08</v>
      </c>
      <c r="I97" s="19">
        <v>15</v>
      </c>
      <c r="J97" s="34">
        <v>0</v>
      </c>
      <c r="K97" s="20">
        <f>G97*J97</f>
        <v>0</v>
      </c>
      <c r="L97" s="21">
        <v>4</v>
      </c>
      <c r="M97" s="31" t="s">
        <v>128</v>
      </c>
      <c r="N97" t="s">
        <v>38</v>
      </c>
      <c r="O97" t="s">
        <v>39</v>
      </c>
    </row>
    <row r="98" spans="1:15" ht="11.25" customHeight="1">
      <c r="A98" s="4" t="s">
        <v>134</v>
      </c>
      <c r="B98" s="4" t="s">
        <v>135</v>
      </c>
      <c r="C98" s="4" t="s">
        <v>137</v>
      </c>
      <c r="D98" s="4" t="s">
        <v>35</v>
      </c>
      <c r="F98" s="16" t="s">
        <v>138</v>
      </c>
      <c r="G98" s="17">
        <v>253.92</v>
      </c>
      <c r="H98" s="18">
        <v>298.08</v>
      </c>
      <c r="I98" s="19">
        <v>15</v>
      </c>
      <c r="J98" s="34">
        <v>0</v>
      </c>
      <c r="K98" s="20">
        <f>G98*J98</f>
        <v>0</v>
      </c>
      <c r="L98" s="21">
        <v>2</v>
      </c>
      <c r="M98" s="31"/>
      <c r="N98" t="s">
        <v>38</v>
      </c>
      <c r="O98" t="s">
        <v>39</v>
      </c>
    </row>
    <row r="99" spans="1:15" ht="11.25" customHeight="1">
      <c r="A99" s="4" t="s">
        <v>134</v>
      </c>
      <c r="B99" s="4" t="s">
        <v>135</v>
      </c>
      <c r="C99" s="4" t="s">
        <v>75</v>
      </c>
      <c r="D99" s="4" t="s">
        <v>42</v>
      </c>
      <c r="F99" s="16" t="s">
        <v>139</v>
      </c>
      <c r="G99" s="17">
        <v>253.92</v>
      </c>
      <c r="H99" s="18">
        <v>298.08</v>
      </c>
      <c r="I99" s="19">
        <v>15</v>
      </c>
      <c r="J99" s="34">
        <v>0</v>
      </c>
      <c r="K99" s="20">
        <f>G99*J99</f>
        <v>0</v>
      </c>
      <c r="L99" s="21">
        <v>3</v>
      </c>
      <c r="M99" s="31"/>
      <c r="N99" t="s">
        <v>38</v>
      </c>
      <c r="O99" t="s">
        <v>39</v>
      </c>
    </row>
    <row r="100" spans="1:15" ht="11.25" customHeight="1">
      <c r="A100" s="4" t="s">
        <v>134</v>
      </c>
      <c r="B100" s="4" t="s">
        <v>135</v>
      </c>
      <c r="C100" s="4" t="s">
        <v>137</v>
      </c>
      <c r="D100" s="4" t="s">
        <v>42</v>
      </c>
      <c r="F100" s="16" t="s">
        <v>140</v>
      </c>
      <c r="G100" s="17">
        <v>253.92</v>
      </c>
      <c r="H100" s="18">
        <v>298.08</v>
      </c>
      <c r="I100" s="19">
        <v>15</v>
      </c>
      <c r="J100" s="34">
        <v>0</v>
      </c>
      <c r="K100" s="20">
        <f>G100*J100</f>
        <v>0</v>
      </c>
      <c r="L100" s="21">
        <v>3</v>
      </c>
      <c r="M100" s="31"/>
      <c r="N100" t="s">
        <v>38</v>
      </c>
      <c r="O100" t="s">
        <v>39</v>
      </c>
    </row>
    <row r="101" spans="1:15" ht="11.25" customHeight="1">
      <c r="A101" s="4" t="s">
        <v>134</v>
      </c>
      <c r="B101" s="4" t="s">
        <v>135</v>
      </c>
      <c r="C101" s="4" t="s">
        <v>75</v>
      </c>
      <c r="D101" s="4" t="s">
        <v>45</v>
      </c>
      <c r="F101" s="16" t="s">
        <v>141</v>
      </c>
      <c r="G101" s="17">
        <v>253.92</v>
      </c>
      <c r="H101" s="18">
        <v>298.08</v>
      </c>
      <c r="I101" s="19">
        <v>15</v>
      </c>
      <c r="J101" s="34">
        <v>0</v>
      </c>
      <c r="K101" s="20">
        <f>G101*J101</f>
        <v>0</v>
      </c>
      <c r="L101" s="21">
        <v>4</v>
      </c>
      <c r="M101" s="31"/>
      <c r="N101" t="s">
        <v>38</v>
      </c>
      <c r="O101" t="s">
        <v>39</v>
      </c>
    </row>
    <row r="102" spans="1:15" ht="11.25" customHeight="1">
      <c r="A102" s="4" t="s">
        <v>134</v>
      </c>
      <c r="B102" s="4" t="s">
        <v>135</v>
      </c>
      <c r="C102" s="4" t="s">
        <v>137</v>
      </c>
      <c r="D102" s="4" t="s">
        <v>45</v>
      </c>
      <c r="F102" s="16" t="s">
        <v>142</v>
      </c>
      <c r="G102" s="17">
        <v>253.92</v>
      </c>
      <c r="H102" s="18">
        <v>298.08</v>
      </c>
      <c r="I102" s="19">
        <v>15</v>
      </c>
      <c r="J102" s="34">
        <v>0</v>
      </c>
      <c r="K102" s="20">
        <f>G102*J102</f>
        <v>0</v>
      </c>
      <c r="L102" s="21">
        <v>4</v>
      </c>
      <c r="M102" s="31"/>
      <c r="N102" t="s">
        <v>38</v>
      </c>
      <c r="O102" t="s">
        <v>39</v>
      </c>
    </row>
    <row r="103" spans="1:15" ht="11.25" customHeight="1">
      <c r="A103" s="4" t="s">
        <v>134</v>
      </c>
      <c r="B103" s="4" t="s">
        <v>135</v>
      </c>
      <c r="C103" s="4" t="s">
        <v>75</v>
      </c>
      <c r="D103" s="4" t="s">
        <v>48</v>
      </c>
      <c r="F103" s="16" t="s">
        <v>143</v>
      </c>
      <c r="G103" s="17">
        <v>253.92</v>
      </c>
      <c r="H103" s="18">
        <v>298.08</v>
      </c>
      <c r="I103" s="19">
        <v>15</v>
      </c>
      <c r="J103" s="34">
        <v>0</v>
      </c>
      <c r="K103" s="20">
        <f>G103*J103</f>
        <v>0</v>
      </c>
      <c r="L103" s="21">
        <v>3</v>
      </c>
      <c r="M103" s="31"/>
      <c r="N103" t="s">
        <v>38</v>
      </c>
      <c r="O103" t="s">
        <v>39</v>
      </c>
    </row>
    <row r="104" spans="1:15" ht="11.25" customHeight="1">
      <c r="A104" s="4" t="s">
        <v>134</v>
      </c>
      <c r="B104" s="4" t="s">
        <v>135</v>
      </c>
      <c r="C104" s="4" t="s">
        <v>137</v>
      </c>
      <c r="D104" s="4" t="s">
        <v>48</v>
      </c>
      <c r="F104" s="16" t="s">
        <v>144</v>
      </c>
      <c r="G104" s="17">
        <v>253.92</v>
      </c>
      <c r="H104" s="18">
        <v>298.08</v>
      </c>
      <c r="I104" s="19">
        <v>15</v>
      </c>
      <c r="J104" s="34">
        <v>0</v>
      </c>
      <c r="K104" s="20">
        <f>G104*J104</f>
        <v>0</v>
      </c>
      <c r="L104" s="21">
        <v>4</v>
      </c>
      <c r="M104" s="31"/>
      <c r="N104" t="s">
        <v>38</v>
      </c>
      <c r="O104" t="s">
        <v>39</v>
      </c>
    </row>
    <row r="105" spans="1:15" ht="11.25" customHeight="1">
      <c r="A105" s="4" t="s">
        <v>134</v>
      </c>
      <c r="B105" s="4" t="s">
        <v>135</v>
      </c>
      <c r="C105" s="4" t="s">
        <v>75</v>
      </c>
      <c r="D105" s="4" t="s">
        <v>53</v>
      </c>
      <c r="F105" s="16" t="s">
        <v>145</v>
      </c>
      <c r="G105" s="17">
        <v>253.92</v>
      </c>
      <c r="H105" s="18">
        <v>298.08</v>
      </c>
      <c r="I105" s="19">
        <v>15</v>
      </c>
      <c r="J105" s="34">
        <v>0</v>
      </c>
      <c r="K105" s="20">
        <f>G105*J105</f>
        <v>0</v>
      </c>
      <c r="L105" s="21">
        <v>3</v>
      </c>
      <c r="M105" s="31"/>
      <c r="N105" t="s">
        <v>38</v>
      </c>
      <c r="O105" t="s">
        <v>39</v>
      </c>
    </row>
    <row r="106" spans="1:15" ht="11.25" customHeight="1">
      <c r="A106" s="4" t="s">
        <v>134</v>
      </c>
      <c r="B106" s="4" t="s">
        <v>135</v>
      </c>
      <c r="C106" s="4" t="s">
        <v>137</v>
      </c>
      <c r="D106" s="4" t="s">
        <v>53</v>
      </c>
      <c r="F106" s="16" t="s">
        <v>146</v>
      </c>
      <c r="G106" s="17">
        <v>253.92</v>
      </c>
      <c r="H106" s="18">
        <v>298.08</v>
      </c>
      <c r="I106" s="19">
        <v>15</v>
      </c>
      <c r="J106" s="34">
        <v>0</v>
      </c>
      <c r="K106" s="20">
        <f>G106*J106</f>
        <v>0</v>
      </c>
      <c r="L106" s="21">
        <v>4</v>
      </c>
      <c r="M106" s="31"/>
      <c r="N106" t="s">
        <v>38</v>
      </c>
      <c r="O106" t="s">
        <v>39</v>
      </c>
    </row>
    <row r="107" spans="1:15" ht="11.25" customHeight="1">
      <c r="A107" s="4">
        <v>1</v>
      </c>
      <c r="B107" s="4"/>
      <c r="C107" s="4"/>
      <c r="D107" s="4"/>
      <c r="F107" s="14" t="s">
        <v>147</v>
      </c>
      <c r="G107" s="33">
        <f>G108</f>
        <v>253.92</v>
      </c>
      <c r="H107" s="33">
        <f>H108</f>
        <v>298.08</v>
      </c>
      <c r="I107" s="32">
        <f>I108</f>
        <v>15</v>
      </c>
      <c r="J107" s="15">
        <f>SUM(J108:J116)</f>
        <v>0</v>
      </c>
      <c r="K107" s="15">
        <f>SUM(K108:K116)</f>
        <v>0</v>
      </c>
      <c r="L107" s="15"/>
      <c r="M107" s="15"/>
      <c r="N107" t="s">
        <v>30</v>
      </c>
      <c r="O107" t="s">
        <v>88</v>
      </c>
    </row>
    <row r="108" spans="1:15" ht="11.25" customHeight="1">
      <c r="A108" s="4" t="s">
        <v>148</v>
      </c>
      <c r="B108" s="4" t="s">
        <v>149</v>
      </c>
      <c r="C108" s="4" t="s">
        <v>150</v>
      </c>
      <c r="D108" s="4" t="s">
        <v>35</v>
      </c>
      <c r="F108" s="16" t="s">
        <v>151</v>
      </c>
      <c r="G108" s="17">
        <v>253.92</v>
      </c>
      <c r="H108" s="18">
        <v>298.08</v>
      </c>
      <c r="I108" s="19">
        <v>15</v>
      </c>
      <c r="J108" s="34">
        <v>0</v>
      </c>
      <c r="K108" s="20">
        <f>G108*J108</f>
        <v>0</v>
      </c>
      <c r="L108" s="21">
        <v>3</v>
      </c>
      <c r="M108" s="31" t="s">
        <v>152</v>
      </c>
      <c r="N108" t="s">
        <v>38</v>
      </c>
      <c r="O108" t="s">
        <v>39</v>
      </c>
    </row>
    <row r="109" spans="1:15" ht="11.25" customHeight="1">
      <c r="A109" s="4" t="s">
        <v>148</v>
      </c>
      <c r="B109" s="4" t="s">
        <v>149</v>
      </c>
      <c r="C109" s="4" t="s">
        <v>153</v>
      </c>
      <c r="D109" s="4" t="s">
        <v>35</v>
      </c>
      <c r="F109" s="16" t="s">
        <v>154</v>
      </c>
      <c r="G109" s="17">
        <v>253.92</v>
      </c>
      <c r="H109" s="18">
        <v>298.08</v>
      </c>
      <c r="I109" s="19">
        <v>15</v>
      </c>
      <c r="J109" s="34">
        <v>0</v>
      </c>
      <c r="K109" s="20">
        <f>G109*J109</f>
        <v>0</v>
      </c>
      <c r="L109" s="21">
        <v>1</v>
      </c>
      <c r="M109" s="31"/>
      <c r="N109" t="s">
        <v>38</v>
      </c>
      <c r="O109" t="s">
        <v>39</v>
      </c>
    </row>
    <row r="110" spans="1:15" ht="11.25" customHeight="1">
      <c r="A110" s="4" t="s">
        <v>148</v>
      </c>
      <c r="B110" s="4" t="s">
        <v>149</v>
      </c>
      <c r="C110" s="4" t="s">
        <v>150</v>
      </c>
      <c r="D110" s="4" t="s">
        <v>42</v>
      </c>
      <c r="F110" s="16" t="s">
        <v>155</v>
      </c>
      <c r="G110" s="17">
        <v>253.92</v>
      </c>
      <c r="H110" s="18">
        <v>298.08</v>
      </c>
      <c r="I110" s="19">
        <v>15</v>
      </c>
      <c r="J110" s="34">
        <v>0</v>
      </c>
      <c r="K110" s="20">
        <f>G110*J110</f>
        <v>0</v>
      </c>
      <c r="L110" s="21">
        <v>4</v>
      </c>
      <c r="M110" s="31"/>
      <c r="N110" t="s">
        <v>38</v>
      </c>
      <c r="O110" t="s">
        <v>39</v>
      </c>
    </row>
    <row r="111" spans="1:15" ht="11.25" customHeight="1">
      <c r="A111" s="4" t="s">
        <v>148</v>
      </c>
      <c r="B111" s="4" t="s">
        <v>149</v>
      </c>
      <c r="C111" s="4" t="s">
        <v>150</v>
      </c>
      <c r="D111" s="4" t="s">
        <v>45</v>
      </c>
      <c r="F111" s="16" t="s">
        <v>156</v>
      </c>
      <c r="G111" s="17">
        <v>253.92</v>
      </c>
      <c r="H111" s="18">
        <v>298.08</v>
      </c>
      <c r="I111" s="19">
        <v>15</v>
      </c>
      <c r="J111" s="34">
        <v>0</v>
      </c>
      <c r="K111" s="20">
        <f>G111*J111</f>
        <v>0</v>
      </c>
      <c r="L111" s="21">
        <v>3</v>
      </c>
      <c r="M111" s="31"/>
      <c r="N111" t="s">
        <v>38</v>
      </c>
      <c r="O111" t="s">
        <v>39</v>
      </c>
    </row>
    <row r="112" spans="1:15" ht="11.25" customHeight="1">
      <c r="A112" s="4" t="s">
        <v>148</v>
      </c>
      <c r="B112" s="4" t="s">
        <v>149</v>
      </c>
      <c r="C112" s="4" t="s">
        <v>150</v>
      </c>
      <c r="D112" s="4" t="s">
        <v>48</v>
      </c>
      <c r="F112" s="16" t="s">
        <v>157</v>
      </c>
      <c r="G112" s="17">
        <v>253.92</v>
      </c>
      <c r="H112" s="18">
        <v>298.08</v>
      </c>
      <c r="I112" s="19">
        <v>15</v>
      </c>
      <c r="J112" s="34">
        <v>0</v>
      </c>
      <c r="K112" s="20">
        <f>G112*J112</f>
        <v>0</v>
      </c>
      <c r="L112" s="21">
        <v>3</v>
      </c>
      <c r="M112" s="31"/>
      <c r="N112" t="s">
        <v>38</v>
      </c>
      <c r="O112" t="s">
        <v>39</v>
      </c>
    </row>
    <row r="113" spans="1:15" ht="11.25" customHeight="1">
      <c r="A113" s="4" t="s">
        <v>148</v>
      </c>
      <c r="B113" s="4" t="s">
        <v>149</v>
      </c>
      <c r="C113" s="4" t="s">
        <v>153</v>
      </c>
      <c r="D113" s="4" t="s">
        <v>48</v>
      </c>
      <c r="F113" s="16" t="s">
        <v>158</v>
      </c>
      <c r="G113" s="17">
        <v>253.92</v>
      </c>
      <c r="H113" s="18">
        <v>298.08</v>
      </c>
      <c r="I113" s="19">
        <v>15</v>
      </c>
      <c r="J113" s="34">
        <v>0</v>
      </c>
      <c r="K113" s="20">
        <f>G113*J113</f>
        <v>0</v>
      </c>
      <c r="L113" s="21">
        <v>1</v>
      </c>
      <c r="M113" s="31"/>
      <c r="N113" t="s">
        <v>38</v>
      </c>
      <c r="O113" t="s">
        <v>39</v>
      </c>
    </row>
    <row r="114" spans="1:15" ht="11.25" customHeight="1">
      <c r="A114" s="4" t="s">
        <v>148</v>
      </c>
      <c r="B114" s="4" t="s">
        <v>149</v>
      </c>
      <c r="C114" s="4" t="s">
        <v>150</v>
      </c>
      <c r="D114" s="4" t="s">
        <v>53</v>
      </c>
      <c r="F114" s="16" t="s">
        <v>159</v>
      </c>
      <c r="G114" s="17">
        <v>253.92</v>
      </c>
      <c r="H114" s="18">
        <v>298.08</v>
      </c>
      <c r="I114" s="19">
        <v>15</v>
      </c>
      <c r="J114" s="34">
        <v>0</v>
      </c>
      <c r="K114" s="20">
        <f>G114*J114</f>
        <v>0</v>
      </c>
      <c r="L114" s="21">
        <v>2</v>
      </c>
      <c r="M114" s="31"/>
      <c r="N114" t="s">
        <v>38</v>
      </c>
      <c r="O114" t="s">
        <v>39</v>
      </c>
    </row>
    <row r="115" spans="1:15" ht="10.5" customHeight="1">
      <c r="A115" s="4">
        <v>1</v>
      </c>
      <c r="B115" s="4"/>
      <c r="C115" s="4"/>
      <c r="D115" s="4"/>
      <c r="E115" s="4"/>
      <c r="F115" s="4"/>
      <c r="G115" s="20"/>
      <c r="H115" s="20"/>
      <c r="I115" s="20"/>
      <c r="J115" s="20"/>
      <c r="K115" s="20"/>
      <c r="L115" s="20"/>
      <c r="M115" s="31"/>
      <c r="O115" t="s">
        <v>39</v>
      </c>
    </row>
    <row r="116" spans="1:15" ht="10.5" customHeight="1">
      <c r="A116" s="4">
        <v>1</v>
      </c>
      <c r="B116" s="4"/>
      <c r="C116" s="4"/>
      <c r="D116" s="4"/>
      <c r="E116" s="4"/>
      <c r="F116" s="4"/>
      <c r="G116" s="20"/>
      <c r="H116" s="20"/>
      <c r="I116" s="20"/>
      <c r="J116" s="20"/>
      <c r="K116" s="20"/>
      <c r="L116" s="20"/>
      <c r="M116" s="31"/>
      <c r="O116" t="s">
        <v>39</v>
      </c>
    </row>
    <row r="117" spans="1:15" ht="11.25" customHeight="1">
      <c r="A117" s="4">
        <v>1</v>
      </c>
      <c r="B117" s="4"/>
      <c r="C117" s="4"/>
      <c r="D117" s="4"/>
      <c r="F117" s="14" t="s">
        <v>160</v>
      </c>
      <c r="G117" s="33">
        <f>G118</f>
        <v>238.74</v>
      </c>
      <c r="H117" s="33">
        <f>H118</f>
        <v>298.08</v>
      </c>
      <c r="I117" s="32">
        <f>I118</f>
        <v>20</v>
      </c>
      <c r="J117" s="15">
        <f>SUM(J118:J132)</f>
        <v>0</v>
      </c>
      <c r="K117" s="15">
        <f>SUM(K118:K132)</f>
        <v>0</v>
      </c>
      <c r="L117" s="15"/>
      <c r="M117" s="15"/>
      <c r="N117" t="s">
        <v>30</v>
      </c>
      <c r="O117" t="s">
        <v>97</v>
      </c>
    </row>
    <row r="118" spans="1:15" ht="11.25" customHeight="1">
      <c r="A118" s="4" t="s">
        <v>161</v>
      </c>
      <c r="B118" s="4" t="s">
        <v>162</v>
      </c>
      <c r="C118" s="4" t="s">
        <v>40</v>
      </c>
      <c r="D118" s="4" t="s">
        <v>35</v>
      </c>
      <c r="F118" s="16" t="s">
        <v>163</v>
      </c>
      <c r="G118" s="17">
        <v>238.74</v>
      </c>
      <c r="H118" s="18">
        <v>298.08</v>
      </c>
      <c r="I118" s="19">
        <v>20</v>
      </c>
      <c r="J118" s="34">
        <v>0</v>
      </c>
      <c r="K118" s="20">
        <f>G118*J118</f>
        <v>0</v>
      </c>
      <c r="L118" s="21">
        <v>2</v>
      </c>
      <c r="M118" s="31" t="s">
        <v>128</v>
      </c>
      <c r="N118" t="s">
        <v>38</v>
      </c>
      <c r="O118" t="s">
        <v>39</v>
      </c>
    </row>
    <row r="119" spans="1:15" ht="11.25" customHeight="1">
      <c r="A119" s="4" t="s">
        <v>161</v>
      </c>
      <c r="B119" s="4" t="s">
        <v>162</v>
      </c>
      <c r="C119" s="4" t="s">
        <v>137</v>
      </c>
      <c r="D119" s="4" t="s">
        <v>35</v>
      </c>
      <c r="F119" s="16" t="s">
        <v>164</v>
      </c>
      <c r="G119" s="17">
        <v>238.74</v>
      </c>
      <c r="H119" s="18">
        <v>298.08</v>
      </c>
      <c r="I119" s="19">
        <v>20</v>
      </c>
      <c r="J119" s="34">
        <v>0</v>
      </c>
      <c r="K119" s="20">
        <f>G119*J119</f>
        <v>0</v>
      </c>
      <c r="L119" s="21">
        <v>2</v>
      </c>
      <c r="M119" s="31"/>
      <c r="N119" t="s">
        <v>38</v>
      </c>
      <c r="O119" t="s">
        <v>39</v>
      </c>
    </row>
    <row r="120" spans="1:15" ht="11.25" customHeight="1">
      <c r="A120" s="4" t="s">
        <v>161</v>
      </c>
      <c r="B120" s="4" t="s">
        <v>162</v>
      </c>
      <c r="C120" s="4" t="s">
        <v>165</v>
      </c>
      <c r="D120" s="4" t="s">
        <v>35</v>
      </c>
      <c r="F120" s="16" t="s">
        <v>166</v>
      </c>
      <c r="G120" s="17">
        <v>238.74</v>
      </c>
      <c r="H120" s="18">
        <v>298.08</v>
      </c>
      <c r="I120" s="19">
        <v>20</v>
      </c>
      <c r="J120" s="34">
        <v>0</v>
      </c>
      <c r="K120" s="20">
        <f>G120*J120</f>
        <v>0</v>
      </c>
      <c r="L120" s="21">
        <v>1</v>
      </c>
      <c r="M120" s="31"/>
      <c r="N120" t="s">
        <v>38</v>
      </c>
      <c r="O120" t="s">
        <v>39</v>
      </c>
    </row>
    <row r="121" spans="1:15" ht="11.25" customHeight="1">
      <c r="A121" s="4" t="s">
        <v>161</v>
      </c>
      <c r="B121" s="4" t="s">
        <v>162</v>
      </c>
      <c r="C121" s="4" t="s">
        <v>40</v>
      </c>
      <c r="D121" s="4" t="s">
        <v>42</v>
      </c>
      <c r="F121" s="16" t="s">
        <v>167</v>
      </c>
      <c r="G121" s="17">
        <v>238.74</v>
      </c>
      <c r="H121" s="18">
        <v>298.08</v>
      </c>
      <c r="I121" s="19">
        <v>20</v>
      </c>
      <c r="J121" s="34">
        <v>0</v>
      </c>
      <c r="K121" s="20">
        <f>G121*J121</f>
        <v>0</v>
      </c>
      <c r="L121" s="21">
        <v>5</v>
      </c>
      <c r="M121" s="31"/>
      <c r="N121" t="s">
        <v>38</v>
      </c>
      <c r="O121" t="s">
        <v>39</v>
      </c>
    </row>
    <row r="122" spans="1:15" ht="11.25" customHeight="1">
      <c r="A122" s="4" t="s">
        <v>161</v>
      </c>
      <c r="B122" s="4" t="s">
        <v>162</v>
      </c>
      <c r="C122" s="4" t="s">
        <v>137</v>
      </c>
      <c r="D122" s="4" t="s">
        <v>42</v>
      </c>
      <c r="F122" s="16" t="s">
        <v>168</v>
      </c>
      <c r="G122" s="17">
        <v>238.74</v>
      </c>
      <c r="H122" s="18">
        <v>298.08</v>
      </c>
      <c r="I122" s="19">
        <v>20</v>
      </c>
      <c r="J122" s="34">
        <v>0</v>
      </c>
      <c r="K122" s="20">
        <f>G122*J122</f>
        <v>0</v>
      </c>
      <c r="L122" s="21">
        <v>5</v>
      </c>
      <c r="M122" s="31"/>
      <c r="N122" t="s">
        <v>38</v>
      </c>
      <c r="O122" t="s">
        <v>39</v>
      </c>
    </row>
    <row r="123" spans="1:15" ht="11.25" customHeight="1">
      <c r="A123" s="4" t="s">
        <v>161</v>
      </c>
      <c r="B123" s="4" t="s">
        <v>162</v>
      </c>
      <c r="C123" s="4" t="s">
        <v>165</v>
      </c>
      <c r="D123" s="4" t="s">
        <v>42</v>
      </c>
      <c r="F123" s="16" t="s">
        <v>169</v>
      </c>
      <c r="G123" s="17">
        <v>238.74</v>
      </c>
      <c r="H123" s="18">
        <v>298.08</v>
      </c>
      <c r="I123" s="19">
        <v>20</v>
      </c>
      <c r="J123" s="34">
        <v>0</v>
      </c>
      <c r="K123" s="20">
        <f>G123*J123</f>
        <v>0</v>
      </c>
      <c r="L123" s="21">
        <v>2</v>
      </c>
      <c r="M123" s="31"/>
      <c r="N123" t="s">
        <v>38</v>
      </c>
      <c r="O123" t="s">
        <v>39</v>
      </c>
    </row>
    <row r="124" spans="1:15" ht="11.25" customHeight="1">
      <c r="A124" s="4" t="s">
        <v>161</v>
      </c>
      <c r="B124" s="4" t="s">
        <v>162</v>
      </c>
      <c r="C124" s="4" t="s">
        <v>40</v>
      </c>
      <c r="D124" s="4" t="s">
        <v>45</v>
      </c>
      <c r="F124" s="16" t="s">
        <v>170</v>
      </c>
      <c r="G124" s="17">
        <v>238.74</v>
      </c>
      <c r="H124" s="18">
        <v>298.08</v>
      </c>
      <c r="I124" s="19">
        <v>20</v>
      </c>
      <c r="J124" s="34">
        <v>0</v>
      </c>
      <c r="K124" s="20">
        <f>G124*J124</f>
        <v>0</v>
      </c>
      <c r="L124" s="21">
        <v>5</v>
      </c>
      <c r="M124" s="31"/>
      <c r="N124" t="s">
        <v>38</v>
      </c>
      <c r="O124" t="s">
        <v>39</v>
      </c>
    </row>
    <row r="125" spans="1:15" ht="11.25" customHeight="1">
      <c r="A125" s="4" t="s">
        <v>161</v>
      </c>
      <c r="B125" s="4" t="s">
        <v>162</v>
      </c>
      <c r="C125" s="4" t="s">
        <v>137</v>
      </c>
      <c r="D125" s="4" t="s">
        <v>45</v>
      </c>
      <c r="F125" s="16" t="s">
        <v>171</v>
      </c>
      <c r="G125" s="17">
        <v>238.74</v>
      </c>
      <c r="H125" s="18">
        <v>298.08</v>
      </c>
      <c r="I125" s="19">
        <v>20</v>
      </c>
      <c r="J125" s="34">
        <v>0</v>
      </c>
      <c r="K125" s="20">
        <f>G125*J125</f>
        <v>0</v>
      </c>
      <c r="L125" s="21">
        <v>5</v>
      </c>
      <c r="M125" s="31"/>
      <c r="N125" t="s">
        <v>38</v>
      </c>
      <c r="O125" t="s">
        <v>39</v>
      </c>
    </row>
    <row r="126" spans="1:15" ht="11.25" customHeight="1">
      <c r="A126" s="4" t="s">
        <v>161</v>
      </c>
      <c r="B126" s="4" t="s">
        <v>162</v>
      </c>
      <c r="C126" s="4" t="s">
        <v>165</v>
      </c>
      <c r="D126" s="4" t="s">
        <v>45</v>
      </c>
      <c r="F126" s="16" t="s">
        <v>172</v>
      </c>
      <c r="G126" s="17">
        <v>238.74</v>
      </c>
      <c r="H126" s="18">
        <v>298.08</v>
      </c>
      <c r="I126" s="19">
        <v>20</v>
      </c>
      <c r="J126" s="34">
        <v>0</v>
      </c>
      <c r="K126" s="20">
        <f>G126*J126</f>
        <v>0</v>
      </c>
      <c r="L126" s="21">
        <v>2</v>
      </c>
      <c r="M126" s="31"/>
      <c r="N126" t="s">
        <v>38</v>
      </c>
      <c r="O126" t="s">
        <v>39</v>
      </c>
    </row>
    <row r="127" spans="1:15" ht="11.25" customHeight="1">
      <c r="A127" s="4" t="s">
        <v>161</v>
      </c>
      <c r="B127" s="4" t="s">
        <v>162</v>
      </c>
      <c r="C127" s="4" t="s">
        <v>40</v>
      </c>
      <c r="D127" s="4" t="s">
        <v>48</v>
      </c>
      <c r="F127" s="16" t="s">
        <v>173</v>
      </c>
      <c r="G127" s="17">
        <v>238.74</v>
      </c>
      <c r="H127" s="18">
        <v>298.08</v>
      </c>
      <c r="I127" s="19">
        <v>20</v>
      </c>
      <c r="J127" s="34">
        <v>0</v>
      </c>
      <c r="K127" s="20">
        <f>G127*J127</f>
        <v>0</v>
      </c>
      <c r="L127" s="21">
        <v>5</v>
      </c>
      <c r="M127" s="31"/>
      <c r="N127" t="s">
        <v>38</v>
      </c>
      <c r="O127" t="s">
        <v>39</v>
      </c>
    </row>
    <row r="128" spans="1:15" ht="11.25" customHeight="1">
      <c r="A128" s="4" t="s">
        <v>161</v>
      </c>
      <c r="B128" s="4" t="s">
        <v>162</v>
      </c>
      <c r="C128" s="4" t="s">
        <v>137</v>
      </c>
      <c r="D128" s="4" t="s">
        <v>48</v>
      </c>
      <c r="F128" s="16" t="s">
        <v>174</v>
      </c>
      <c r="G128" s="17">
        <v>238.74</v>
      </c>
      <c r="H128" s="18">
        <v>298.08</v>
      </c>
      <c r="I128" s="19">
        <v>20</v>
      </c>
      <c r="J128" s="34">
        <v>0</v>
      </c>
      <c r="K128" s="20">
        <f>G128*J128</f>
        <v>0</v>
      </c>
      <c r="L128" s="21">
        <v>5</v>
      </c>
      <c r="M128" s="31"/>
      <c r="N128" t="s">
        <v>38</v>
      </c>
      <c r="O128" t="s">
        <v>39</v>
      </c>
    </row>
    <row r="129" spans="1:15" ht="11.25" customHeight="1">
      <c r="A129" s="4" t="s">
        <v>161</v>
      </c>
      <c r="B129" s="4" t="s">
        <v>162</v>
      </c>
      <c r="C129" s="4" t="s">
        <v>165</v>
      </c>
      <c r="D129" s="4" t="s">
        <v>48</v>
      </c>
      <c r="F129" s="16" t="s">
        <v>175</v>
      </c>
      <c r="G129" s="17">
        <v>238.74</v>
      </c>
      <c r="H129" s="18">
        <v>298.08</v>
      </c>
      <c r="I129" s="19">
        <v>20</v>
      </c>
      <c r="J129" s="34">
        <v>0</v>
      </c>
      <c r="K129" s="20">
        <f>G129*J129</f>
        <v>0</v>
      </c>
      <c r="L129" s="21">
        <v>2</v>
      </c>
      <c r="M129" s="31"/>
      <c r="N129" t="s">
        <v>38</v>
      </c>
      <c r="O129" t="s">
        <v>39</v>
      </c>
    </row>
    <row r="130" spans="1:15" ht="11.25" customHeight="1">
      <c r="A130" s="4" t="s">
        <v>161</v>
      </c>
      <c r="B130" s="4" t="s">
        <v>162</v>
      </c>
      <c r="C130" s="4" t="s">
        <v>40</v>
      </c>
      <c r="D130" s="4" t="s">
        <v>53</v>
      </c>
      <c r="F130" s="16" t="s">
        <v>176</v>
      </c>
      <c r="G130" s="17">
        <v>238.74</v>
      </c>
      <c r="H130" s="18">
        <v>298.08</v>
      </c>
      <c r="I130" s="19">
        <v>20</v>
      </c>
      <c r="J130" s="34">
        <v>0</v>
      </c>
      <c r="K130" s="20">
        <f>G130*J130</f>
        <v>0</v>
      </c>
      <c r="L130" s="21">
        <v>5</v>
      </c>
      <c r="M130" s="31"/>
      <c r="N130" t="s">
        <v>38</v>
      </c>
      <c r="O130" t="s">
        <v>39</v>
      </c>
    </row>
    <row r="131" spans="1:15" ht="11.25" customHeight="1">
      <c r="A131" s="4" t="s">
        <v>161</v>
      </c>
      <c r="B131" s="4" t="s">
        <v>162</v>
      </c>
      <c r="C131" s="4" t="s">
        <v>137</v>
      </c>
      <c r="D131" s="4" t="s">
        <v>53</v>
      </c>
      <c r="F131" s="16" t="s">
        <v>177</v>
      </c>
      <c r="G131" s="17">
        <v>238.74</v>
      </c>
      <c r="H131" s="18">
        <v>298.08</v>
      </c>
      <c r="I131" s="19">
        <v>20</v>
      </c>
      <c r="J131" s="34">
        <v>0</v>
      </c>
      <c r="K131" s="20">
        <f>G131*J131</f>
        <v>0</v>
      </c>
      <c r="L131" s="21">
        <v>6</v>
      </c>
      <c r="M131" s="31"/>
      <c r="N131" t="s">
        <v>38</v>
      </c>
      <c r="O131" t="s">
        <v>39</v>
      </c>
    </row>
    <row r="132" spans="1:15" ht="11.25" customHeight="1">
      <c r="A132" s="4" t="s">
        <v>161</v>
      </c>
      <c r="B132" s="4" t="s">
        <v>162</v>
      </c>
      <c r="C132" s="4" t="s">
        <v>165</v>
      </c>
      <c r="D132" s="4" t="s">
        <v>53</v>
      </c>
      <c r="F132" s="16" t="s">
        <v>178</v>
      </c>
      <c r="G132" s="17">
        <v>238.74</v>
      </c>
      <c r="H132" s="18">
        <v>298.08</v>
      </c>
      <c r="I132" s="19">
        <v>20</v>
      </c>
      <c r="J132" s="34">
        <v>0</v>
      </c>
      <c r="K132" s="20">
        <f>G132*J132</f>
        <v>0</v>
      </c>
      <c r="L132" s="21">
        <v>4</v>
      </c>
      <c r="M132" s="31"/>
      <c r="N132" t="s">
        <v>38</v>
      </c>
      <c r="O132" t="s">
        <v>39</v>
      </c>
    </row>
    <row r="133" spans="1:15" ht="11.25" customHeight="1">
      <c r="A133" s="4">
        <v>1</v>
      </c>
      <c r="B133" s="4"/>
      <c r="C133" s="4"/>
      <c r="D133" s="4"/>
      <c r="F133" s="14" t="s">
        <v>179</v>
      </c>
      <c r="G133" s="33">
        <f>G134</f>
        <v>235.98</v>
      </c>
      <c r="H133" s="33">
        <f>H134</f>
        <v>295.32</v>
      </c>
      <c r="I133" s="32">
        <f>I134</f>
        <v>20</v>
      </c>
      <c r="J133" s="15">
        <f>SUM(J134:J142)</f>
        <v>0</v>
      </c>
      <c r="K133" s="15">
        <f>SUM(K134:K142)</f>
        <v>0</v>
      </c>
      <c r="L133" s="15"/>
      <c r="M133" s="15"/>
      <c r="N133" t="s">
        <v>30</v>
      </c>
      <c r="O133" t="s">
        <v>88</v>
      </c>
    </row>
    <row r="134" spans="1:15" ht="11.25" customHeight="1">
      <c r="A134" s="4" t="s">
        <v>180</v>
      </c>
      <c r="B134" s="4" t="s">
        <v>181</v>
      </c>
      <c r="C134" s="4" t="s">
        <v>75</v>
      </c>
      <c r="D134" s="4" t="s">
        <v>35</v>
      </c>
      <c r="F134" s="16" t="s">
        <v>182</v>
      </c>
      <c r="G134" s="17">
        <v>235.98</v>
      </c>
      <c r="H134" s="18">
        <v>295.32</v>
      </c>
      <c r="I134" s="19">
        <v>20</v>
      </c>
      <c r="J134" s="34">
        <v>0</v>
      </c>
      <c r="K134" s="20">
        <f>G134*J134</f>
        <v>0</v>
      </c>
      <c r="L134" s="21">
        <v>2</v>
      </c>
      <c r="M134" s="31" t="s">
        <v>128</v>
      </c>
      <c r="N134" t="s">
        <v>38</v>
      </c>
      <c r="O134" t="s">
        <v>39</v>
      </c>
    </row>
    <row r="135" spans="1:15" ht="11.25" customHeight="1">
      <c r="A135" s="4" t="s">
        <v>180</v>
      </c>
      <c r="B135" s="4" t="s">
        <v>181</v>
      </c>
      <c r="C135" s="4" t="s">
        <v>183</v>
      </c>
      <c r="D135" s="4" t="s">
        <v>35</v>
      </c>
      <c r="F135" s="16" t="s">
        <v>184</v>
      </c>
      <c r="G135" s="17">
        <v>235.98</v>
      </c>
      <c r="H135" s="18">
        <v>295.32</v>
      </c>
      <c r="I135" s="19">
        <v>20</v>
      </c>
      <c r="J135" s="34">
        <v>0</v>
      </c>
      <c r="K135" s="20">
        <f>G135*J135</f>
        <v>0</v>
      </c>
      <c r="L135" s="21">
        <v>2</v>
      </c>
      <c r="M135" s="31"/>
      <c r="N135" t="s">
        <v>38</v>
      </c>
      <c r="O135" t="s">
        <v>39</v>
      </c>
    </row>
    <row r="136" spans="1:15" ht="11.25" customHeight="1">
      <c r="A136" s="4" t="s">
        <v>180</v>
      </c>
      <c r="B136" s="4" t="s">
        <v>181</v>
      </c>
      <c r="C136" s="4" t="s">
        <v>75</v>
      </c>
      <c r="D136" s="4" t="s">
        <v>42</v>
      </c>
      <c r="F136" s="16" t="s">
        <v>185</v>
      </c>
      <c r="G136" s="17">
        <v>235.98</v>
      </c>
      <c r="H136" s="18">
        <v>295.32</v>
      </c>
      <c r="I136" s="19">
        <v>20</v>
      </c>
      <c r="J136" s="34">
        <v>0</v>
      </c>
      <c r="K136" s="20">
        <f>G136*J136</f>
        <v>0</v>
      </c>
      <c r="L136" s="21">
        <v>2</v>
      </c>
      <c r="M136" s="31"/>
      <c r="N136" t="s">
        <v>38</v>
      </c>
      <c r="O136" t="s">
        <v>39</v>
      </c>
    </row>
    <row r="137" spans="1:15" ht="11.25" customHeight="1">
      <c r="A137" s="4" t="s">
        <v>180</v>
      </c>
      <c r="B137" s="4" t="s">
        <v>181</v>
      </c>
      <c r="C137" s="4" t="s">
        <v>183</v>
      </c>
      <c r="D137" s="4" t="s">
        <v>42</v>
      </c>
      <c r="F137" s="16" t="s">
        <v>186</v>
      </c>
      <c r="G137" s="17">
        <v>235.98</v>
      </c>
      <c r="H137" s="18">
        <v>295.32</v>
      </c>
      <c r="I137" s="19">
        <v>20</v>
      </c>
      <c r="J137" s="34">
        <v>0</v>
      </c>
      <c r="K137" s="20">
        <f>G137*J137</f>
        <v>0</v>
      </c>
      <c r="L137" s="21">
        <v>3</v>
      </c>
      <c r="M137" s="31"/>
      <c r="N137" t="s">
        <v>38</v>
      </c>
      <c r="O137" t="s">
        <v>39</v>
      </c>
    </row>
    <row r="138" spans="1:15" ht="11.25" customHeight="1">
      <c r="A138" s="4" t="s">
        <v>180</v>
      </c>
      <c r="B138" s="4" t="s">
        <v>181</v>
      </c>
      <c r="C138" s="4" t="s">
        <v>75</v>
      </c>
      <c r="D138" s="4" t="s">
        <v>45</v>
      </c>
      <c r="F138" s="16" t="s">
        <v>187</v>
      </c>
      <c r="G138" s="17">
        <v>235.98</v>
      </c>
      <c r="H138" s="18">
        <v>295.32</v>
      </c>
      <c r="I138" s="19">
        <v>20</v>
      </c>
      <c r="J138" s="34">
        <v>0</v>
      </c>
      <c r="K138" s="20">
        <f>G138*J138</f>
        <v>0</v>
      </c>
      <c r="L138" s="21">
        <v>4</v>
      </c>
      <c r="M138" s="31"/>
      <c r="N138" t="s">
        <v>38</v>
      </c>
      <c r="O138" t="s">
        <v>39</v>
      </c>
    </row>
    <row r="139" spans="1:15" ht="11.25" customHeight="1">
      <c r="A139" s="4" t="s">
        <v>180</v>
      </c>
      <c r="B139" s="4" t="s">
        <v>181</v>
      </c>
      <c r="C139" s="4" t="s">
        <v>183</v>
      </c>
      <c r="D139" s="4" t="s">
        <v>45</v>
      </c>
      <c r="F139" s="16" t="s">
        <v>188</v>
      </c>
      <c r="G139" s="17">
        <v>235.98</v>
      </c>
      <c r="H139" s="18">
        <v>295.32</v>
      </c>
      <c r="I139" s="19">
        <v>20</v>
      </c>
      <c r="J139" s="34">
        <v>0</v>
      </c>
      <c r="K139" s="20">
        <f>G139*J139</f>
        <v>0</v>
      </c>
      <c r="L139" s="21">
        <v>1</v>
      </c>
      <c r="M139" s="31"/>
      <c r="N139" t="s">
        <v>38</v>
      </c>
      <c r="O139" t="s">
        <v>39</v>
      </c>
    </row>
    <row r="140" spans="1:15" ht="11.25" customHeight="1">
      <c r="A140" s="4" t="s">
        <v>180</v>
      </c>
      <c r="B140" s="4" t="s">
        <v>181</v>
      </c>
      <c r="C140" s="4" t="s">
        <v>75</v>
      </c>
      <c r="D140" s="4" t="s">
        <v>48</v>
      </c>
      <c r="F140" s="16" t="s">
        <v>189</v>
      </c>
      <c r="G140" s="17">
        <v>235.98</v>
      </c>
      <c r="H140" s="18">
        <v>295.32</v>
      </c>
      <c r="I140" s="19">
        <v>20</v>
      </c>
      <c r="J140" s="34">
        <v>0</v>
      </c>
      <c r="K140" s="20">
        <f>G140*J140</f>
        <v>0</v>
      </c>
      <c r="L140" s="21">
        <v>2</v>
      </c>
      <c r="M140" s="31"/>
      <c r="N140" t="s">
        <v>38</v>
      </c>
      <c r="O140" t="s">
        <v>39</v>
      </c>
    </row>
    <row r="141" spans="1:15" ht="11.25" customHeight="1">
      <c r="A141" s="4" t="s">
        <v>180</v>
      </c>
      <c r="B141" s="4" t="s">
        <v>181</v>
      </c>
      <c r="C141" s="4" t="s">
        <v>75</v>
      </c>
      <c r="D141" s="4" t="s">
        <v>53</v>
      </c>
      <c r="F141" s="16" t="s">
        <v>190</v>
      </c>
      <c r="G141" s="17">
        <v>235.98</v>
      </c>
      <c r="H141" s="18">
        <v>295.32</v>
      </c>
      <c r="I141" s="19">
        <v>20</v>
      </c>
      <c r="J141" s="34">
        <v>0</v>
      </c>
      <c r="K141" s="20">
        <f>G141*J141</f>
        <v>0</v>
      </c>
      <c r="L141" s="21">
        <v>1</v>
      </c>
      <c r="M141" s="31"/>
      <c r="N141" t="s">
        <v>38</v>
      </c>
      <c r="O141" t="s">
        <v>39</v>
      </c>
    </row>
    <row r="142" spans="1:15" ht="11.25" customHeight="1">
      <c r="A142" s="4" t="s">
        <v>180</v>
      </c>
      <c r="B142" s="4" t="s">
        <v>181</v>
      </c>
      <c r="C142" s="4" t="s">
        <v>183</v>
      </c>
      <c r="D142" s="4" t="s">
        <v>53</v>
      </c>
      <c r="F142" s="16" t="s">
        <v>191</v>
      </c>
      <c r="G142" s="17">
        <v>235.98</v>
      </c>
      <c r="H142" s="18">
        <v>295.32</v>
      </c>
      <c r="I142" s="19">
        <v>20</v>
      </c>
      <c r="J142" s="34">
        <v>0</v>
      </c>
      <c r="K142" s="20">
        <f>G142*J142</f>
        <v>0</v>
      </c>
      <c r="L142" s="21">
        <v>4</v>
      </c>
      <c r="M142" s="31"/>
      <c r="N142" t="s">
        <v>38</v>
      </c>
      <c r="O142" t="s">
        <v>39</v>
      </c>
    </row>
    <row r="143" spans="1:15" ht="14.25" customHeight="1">
      <c r="A143" s="4">
        <v>1</v>
      </c>
      <c r="B143" s="4"/>
      <c r="C143" s="4"/>
      <c r="D143" s="4"/>
      <c r="F143" s="11" t="s">
        <v>192</v>
      </c>
      <c r="G143" s="12"/>
      <c r="H143" s="13"/>
      <c r="I143" s="13"/>
      <c r="J143" s="13">
        <f>SUMIF(N144:N282,"=7",J144:J282)</f>
        <v>0</v>
      </c>
      <c r="K143" s="13">
        <f>SUMIF(N144:N282,"=7",K144:K282)</f>
        <v>0</v>
      </c>
      <c r="L143" s="13"/>
      <c r="M143" s="13"/>
      <c r="N143" t="s">
        <v>27</v>
      </c>
      <c r="O143" t="s">
        <v>193</v>
      </c>
    </row>
    <row r="144" spans="1:15" ht="11.25" customHeight="1">
      <c r="A144" s="4">
        <v>1</v>
      </c>
      <c r="B144" s="4"/>
      <c r="C144" s="4"/>
      <c r="D144" s="4"/>
      <c r="F144" s="14" t="s">
        <v>194</v>
      </c>
      <c r="G144" s="35">
        <f>G145</f>
        <v>262.2</v>
      </c>
      <c r="H144" s="33">
        <f>H145</f>
        <v>327.06</v>
      </c>
      <c r="I144" s="32">
        <f>I145</f>
        <v>20</v>
      </c>
      <c r="J144" s="15">
        <f>SUM(J145:J155)</f>
        <v>0</v>
      </c>
      <c r="K144" s="15">
        <f>SUM(K145:K155)</f>
        <v>0</v>
      </c>
      <c r="L144" s="15"/>
      <c r="M144" s="15"/>
      <c r="N144" t="s">
        <v>30</v>
      </c>
      <c r="O144" t="s">
        <v>195</v>
      </c>
    </row>
    <row r="145" spans="1:15" ht="11.25" customHeight="1">
      <c r="A145" s="4" t="s">
        <v>196</v>
      </c>
      <c r="B145" s="4" t="s">
        <v>197</v>
      </c>
      <c r="C145" s="4" t="s">
        <v>34</v>
      </c>
      <c r="D145" s="4" t="s">
        <v>35</v>
      </c>
      <c r="F145" s="16" t="s">
        <v>198</v>
      </c>
      <c r="G145" s="22">
        <v>262.2</v>
      </c>
      <c r="H145" s="18">
        <v>327.06</v>
      </c>
      <c r="I145" s="19">
        <v>20</v>
      </c>
      <c r="J145" s="34">
        <v>0</v>
      </c>
      <c r="K145" s="20">
        <f>G145*J145</f>
        <v>0</v>
      </c>
      <c r="L145" s="21">
        <v>8</v>
      </c>
      <c r="M145" s="31" t="s">
        <v>199</v>
      </c>
      <c r="N145" t="s">
        <v>38</v>
      </c>
      <c r="O145" t="s">
        <v>39</v>
      </c>
    </row>
    <row r="146" spans="1:15" ht="11.25" customHeight="1">
      <c r="A146" s="4" t="s">
        <v>196</v>
      </c>
      <c r="B146" s="4" t="s">
        <v>197</v>
      </c>
      <c r="C146" s="4" t="s">
        <v>40</v>
      </c>
      <c r="D146" s="4" t="s">
        <v>35</v>
      </c>
      <c r="F146" s="16" t="s">
        <v>200</v>
      </c>
      <c r="G146" s="22">
        <v>262.2</v>
      </c>
      <c r="H146" s="18">
        <v>327.06</v>
      </c>
      <c r="I146" s="19">
        <v>20</v>
      </c>
      <c r="J146" s="34">
        <v>0</v>
      </c>
      <c r="K146" s="20">
        <f>G146*J146</f>
        <v>0</v>
      </c>
      <c r="L146" s="21">
        <v>9</v>
      </c>
      <c r="M146" s="31"/>
      <c r="N146" t="s">
        <v>38</v>
      </c>
      <c r="O146" t="s">
        <v>39</v>
      </c>
    </row>
    <row r="147" spans="1:15" ht="11.25" customHeight="1">
      <c r="A147" s="4" t="s">
        <v>196</v>
      </c>
      <c r="B147" s="4" t="s">
        <v>197</v>
      </c>
      <c r="C147" s="4" t="s">
        <v>51</v>
      </c>
      <c r="D147" s="4" t="s">
        <v>35</v>
      </c>
      <c r="F147" s="16" t="s">
        <v>201</v>
      </c>
      <c r="G147" s="22">
        <v>262.2</v>
      </c>
      <c r="H147" s="18">
        <v>327.06</v>
      </c>
      <c r="I147" s="19">
        <v>20</v>
      </c>
      <c r="J147" s="34">
        <v>0</v>
      </c>
      <c r="K147" s="20">
        <f>G147*J147</f>
        <v>0</v>
      </c>
      <c r="L147" s="21">
        <v>1</v>
      </c>
      <c r="M147" s="31"/>
      <c r="N147" t="s">
        <v>38</v>
      </c>
      <c r="O147" t="s">
        <v>39</v>
      </c>
    </row>
    <row r="148" spans="1:15" ht="11.25" customHeight="1">
      <c r="A148" s="4" t="s">
        <v>196</v>
      </c>
      <c r="B148" s="4" t="s">
        <v>197</v>
      </c>
      <c r="C148" s="4" t="s">
        <v>34</v>
      </c>
      <c r="D148" s="4" t="s">
        <v>42</v>
      </c>
      <c r="F148" s="16" t="s">
        <v>202</v>
      </c>
      <c r="G148" s="22">
        <v>262.2</v>
      </c>
      <c r="H148" s="18">
        <v>327.06</v>
      </c>
      <c r="I148" s="19">
        <v>20</v>
      </c>
      <c r="J148" s="34">
        <v>0</v>
      </c>
      <c r="K148" s="20">
        <f>G148*J148</f>
        <v>0</v>
      </c>
      <c r="L148" s="21">
        <v>7</v>
      </c>
      <c r="M148" s="31"/>
      <c r="N148" t="s">
        <v>38</v>
      </c>
      <c r="O148" t="s">
        <v>39</v>
      </c>
    </row>
    <row r="149" spans="1:15" ht="11.25" customHeight="1">
      <c r="A149" s="4" t="s">
        <v>196</v>
      </c>
      <c r="B149" s="4" t="s">
        <v>197</v>
      </c>
      <c r="C149" s="4" t="s">
        <v>40</v>
      </c>
      <c r="D149" s="4" t="s">
        <v>42</v>
      </c>
      <c r="F149" s="16" t="s">
        <v>203</v>
      </c>
      <c r="G149" s="22">
        <v>262.2</v>
      </c>
      <c r="H149" s="18">
        <v>327.06</v>
      </c>
      <c r="I149" s="19">
        <v>20</v>
      </c>
      <c r="J149" s="34">
        <v>0</v>
      </c>
      <c r="K149" s="20">
        <f>G149*J149</f>
        <v>0</v>
      </c>
      <c r="L149" s="21">
        <v>8</v>
      </c>
      <c r="M149" s="31"/>
      <c r="N149" t="s">
        <v>38</v>
      </c>
      <c r="O149" t="s">
        <v>39</v>
      </c>
    </row>
    <row r="150" spans="1:15" ht="11.25" customHeight="1">
      <c r="A150" s="4" t="s">
        <v>196</v>
      </c>
      <c r="B150" s="4" t="s">
        <v>197</v>
      </c>
      <c r="C150" s="4" t="s">
        <v>51</v>
      </c>
      <c r="D150" s="4" t="s">
        <v>42</v>
      </c>
      <c r="F150" s="16" t="s">
        <v>204</v>
      </c>
      <c r="G150" s="22">
        <v>262.2</v>
      </c>
      <c r="H150" s="18">
        <v>327.06</v>
      </c>
      <c r="I150" s="19">
        <v>20</v>
      </c>
      <c r="J150" s="34">
        <v>0</v>
      </c>
      <c r="K150" s="20">
        <f>G150*J150</f>
        <v>0</v>
      </c>
      <c r="L150" s="21">
        <v>4</v>
      </c>
      <c r="M150" s="31"/>
      <c r="N150" t="s">
        <v>38</v>
      </c>
      <c r="O150" t="s">
        <v>39</v>
      </c>
    </row>
    <row r="151" spans="1:15" ht="11.25" customHeight="1">
      <c r="A151" s="4" t="s">
        <v>196</v>
      </c>
      <c r="B151" s="4" t="s">
        <v>197</v>
      </c>
      <c r="C151" s="4" t="s">
        <v>34</v>
      </c>
      <c r="D151" s="4" t="s">
        <v>45</v>
      </c>
      <c r="F151" s="16" t="s">
        <v>205</v>
      </c>
      <c r="G151" s="22">
        <v>262.2</v>
      </c>
      <c r="H151" s="18">
        <v>327.06</v>
      </c>
      <c r="I151" s="19">
        <v>20</v>
      </c>
      <c r="J151" s="34">
        <v>0</v>
      </c>
      <c r="K151" s="20">
        <f>G151*J151</f>
        <v>0</v>
      </c>
      <c r="L151" s="21">
        <v>9</v>
      </c>
      <c r="M151" s="31"/>
      <c r="N151" t="s">
        <v>38</v>
      </c>
      <c r="O151" t="s">
        <v>39</v>
      </c>
    </row>
    <row r="152" spans="1:15" ht="11.25" customHeight="1">
      <c r="A152" s="4" t="s">
        <v>196</v>
      </c>
      <c r="B152" s="4" t="s">
        <v>197</v>
      </c>
      <c r="C152" s="4" t="s">
        <v>40</v>
      </c>
      <c r="D152" s="4" t="s">
        <v>45</v>
      </c>
      <c r="F152" s="16" t="s">
        <v>206</v>
      </c>
      <c r="G152" s="22">
        <v>262.2</v>
      </c>
      <c r="H152" s="18">
        <v>327.06</v>
      </c>
      <c r="I152" s="19">
        <v>20</v>
      </c>
      <c r="J152" s="34">
        <v>0</v>
      </c>
      <c r="K152" s="20">
        <f>G152*J152</f>
        <v>0</v>
      </c>
      <c r="L152" s="21">
        <v>5</v>
      </c>
      <c r="M152" s="31"/>
      <c r="N152" t="s">
        <v>38</v>
      </c>
      <c r="O152" t="s">
        <v>39</v>
      </c>
    </row>
    <row r="153" spans="1:15" ht="11.25" customHeight="1">
      <c r="A153" s="4" t="s">
        <v>196</v>
      </c>
      <c r="B153" s="4" t="s">
        <v>197</v>
      </c>
      <c r="C153" s="4" t="s">
        <v>51</v>
      </c>
      <c r="D153" s="4" t="s">
        <v>45</v>
      </c>
      <c r="F153" s="16" t="s">
        <v>207</v>
      </c>
      <c r="G153" s="22">
        <v>262.2</v>
      </c>
      <c r="H153" s="18">
        <v>327.06</v>
      </c>
      <c r="I153" s="19">
        <v>20</v>
      </c>
      <c r="J153" s="34">
        <v>0</v>
      </c>
      <c r="K153" s="20">
        <f>G153*J153</f>
        <v>0</v>
      </c>
      <c r="L153" s="21">
        <v>1</v>
      </c>
      <c r="M153" s="31"/>
      <c r="N153" t="s">
        <v>38</v>
      </c>
      <c r="O153" t="s">
        <v>39</v>
      </c>
    </row>
    <row r="154" spans="1:15" ht="11.25" customHeight="1">
      <c r="A154" s="4" t="s">
        <v>196</v>
      </c>
      <c r="B154" s="4" t="s">
        <v>197</v>
      </c>
      <c r="C154" s="4" t="s">
        <v>34</v>
      </c>
      <c r="D154" s="4" t="s">
        <v>48</v>
      </c>
      <c r="F154" s="16" t="s">
        <v>208</v>
      </c>
      <c r="G154" s="22">
        <v>262.2</v>
      </c>
      <c r="H154" s="18">
        <v>327.06</v>
      </c>
      <c r="I154" s="19">
        <v>20</v>
      </c>
      <c r="J154" s="34">
        <v>0</v>
      </c>
      <c r="K154" s="20">
        <f>G154*J154</f>
        <v>0</v>
      </c>
      <c r="L154" s="21">
        <v>3</v>
      </c>
      <c r="M154" s="31"/>
      <c r="N154" t="s">
        <v>38</v>
      </c>
      <c r="O154" t="s">
        <v>39</v>
      </c>
    </row>
    <row r="155" spans="1:15" ht="11.25" customHeight="1">
      <c r="A155" s="4" t="s">
        <v>196</v>
      </c>
      <c r="B155" s="4" t="s">
        <v>197</v>
      </c>
      <c r="C155" s="4" t="s">
        <v>40</v>
      </c>
      <c r="D155" s="4" t="s">
        <v>48</v>
      </c>
      <c r="F155" s="16" t="s">
        <v>209</v>
      </c>
      <c r="G155" s="22">
        <v>262.2</v>
      </c>
      <c r="H155" s="18">
        <v>327.06</v>
      </c>
      <c r="I155" s="19">
        <v>20</v>
      </c>
      <c r="J155" s="34">
        <v>0</v>
      </c>
      <c r="K155" s="20">
        <f>G155*J155</f>
        <v>0</v>
      </c>
      <c r="L155" s="21">
        <v>7</v>
      </c>
      <c r="M155" s="31"/>
      <c r="N155" t="s">
        <v>38</v>
      </c>
      <c r="O155" t="s">
        <v>39</v>
      </c>
    </row>
    <row r="156" spans="1:15" ht="11.25" customHeight="1">
      <c r="A156" s="4">
        <v>1</v>
      </c>
      <c r="B156" s="4"/>
      <c r="C156" s="4"/>
      <c r="D156" s="4"/>
      <c r="F156" s="14" t="s">
        <v>210</v>
      </c>
      <c r="G156" s="35">
        <f>G157</f>
        <v>262.2</v>
      </c>
      <c r="H156" s="33">
        <f>H157</f>
        <v>327.06</v>
      </c>
      <c r="I156" s="32">
        <f>I157</f>
        <v>20</v>
      </c>
      <c r="J156" s="15">
        <f>SUM(J157:J165)</f>
        <v>0</v>
      </c>
      <c r="K156" s="15">
        <f>SUM(K157:K165)</f>
        <v>0</v>
      </c>
      <c r="L156" s="15"/>
      <c r="M156" s="15"/>
      <c r="N156" t="s">
        <v>30</v>
      </c>
      <c r="O156" t="s">
        <v>88</v>
      </c>
    </row>
    <row r="157" spans="1:15" ht="11.25" customHeight="1">
      <c r="A157" s="4" t="s">
        <v>211</v>
      </c>
      <c r="B157" s="4" t="s">
        <v>212</v>
      </c>
      <c r="C157" s="4" t="s">
        <v>34</v>
      </c>
      <c r="D157" s="4" t="s">
        <v>35</v>
      </c>
      <c r="F157" s="16" t="s">
        <v>213</v>
      </c>
      <c r="G157" s="22">
        <v>262.2</v>
      </c>
      <c r="H157" s="18">
        <v>327.06</v>
      </c>
      <c r="I157" s="19">
        <v>20</v>
      </c>
      <c r="J157" s="34">
        <v>0</v>
      </c>
      <c r="K157" s="20">
        <f>G157*J157</f>
        <v>0</v>
      </c>
      <c r="L157" s="21">
        <v>4</v>
      </c>
      <c r="M157" s="31" t="s">
        <v>199</v>
      </c>
      <c r="N157" t="s">
        <v>38</v>
      </c>
      <c r="O157" t="s">
        <v>39</v>
      </c>
    </row>
    <row r="158" spans="1:15" ht="11.25" customHeight="1">
      <c r="A158" s="4" t="s">
        <v>211</v>
      </c>
      <c r="B158" s="4" t="s">
        <v>212</v>
      </c>
      <c r="C158" s="4" t="s">
        <v>34</v>
      </c>
      <c r="D158" s="4" t="s">
        <v>42</v>
      </c>
      <c r="F158" s="16" t="s">
        <v>214</v>
      </c>
      <c r="G158" s="22">
        <v>262.2</v>
      </c>
      <c r="H158" s="18">
        <v>327.06</v>
      </c>
      <c r="I158" s="19">
        <v>20</v>
      </c>
      <c r="J158" s="34">
        <v>0</v>
      </c>
      <c r="K158" s="20">
        <f>G158*J158</f>
        <v>0</v>
      </c>
      <c r="L158" s="21">
        <v>3</v>
      </c>
      <c r="M158" s="31"/>
      <c r="N158" t="s">
        <v>38</v>
      </c>
      <c r="O158" t="s">
        <v>39</v>
      </c>
    </row>
    <row r="159" spans="1:15" ht="11.25" customHeight="1">
      <c r="A159" s="4" t="s">
        <v>211</v>
      </c>
      <c r="B159" s="4" t="s">
        <v>212</v>
      </c>
      <c r="C159" s="4" t="s">
        <v>34</v>
      </c>
      <c r="D159" s="4" t="s">
        <v>45</v>
      </c>
      <c r="F159" s="16" t="s">
        <v>215</v>
      </c>
      <c r="G159" s="22">
        <v>262.2</v>
      </c>
      <c r="H159" s="18">
        <v>327.06</v>
      </c>
      <c r="I159" s="19">
        <v>20</v>
      </c>
      <c r="J159" s="34">
        <v>0</v>
      </c>
      <c r="K159" s="20">
        <f>G159*J159</f>
        <v>0</v>
      </c>
      <c r="L159" s="21">
        <v>2</v>
      </c>
      <c r="M159" s="31"/>
      <c r="N159" t="s">
        <v>38</v>
      </c>
      <c r="O159" t="s">
        <v>39</v>
      </c>
    </row>
    <row r="160" spans="1:15" ht="10.5" customHeight="1">
      <c r="A160" s="4">
        <v>1</v>
      </c>
      <c r="B160" s="4"/>
      <c r="C160" s="4"/>
      <c r="D160" s="4"/>
      <c r="E160" s="4"/>
      <c r="F160" s="4"/>
      <c r="G160" s="20"/>
      <c r="H160" s="20"/>
      <c r="I160" s="20"/>
      <c r="J160" s="20"/>
      <c r="K160" s="20"/>
      <c r="L160" s="20"/>
      <c r="M160" s="31"/>
      <c r="O160" t="s">
        <v>39</v>
      </c>
    </row>
    <row r="161" spans="1:15" ht="10.5" customHeight="1">
      <c r="A161" s="4">
        <v>1</v>
      </c>
      <c r="B161" s="4"/>
      <c r="C161" s="4"/>
      <c r="D161" s="4"/>
      <c r="E161" s="4"/>
      <c r="F161" s="4"/>
      <c r="G161" s="20"/>
      <c r="H161" s="20"/>
      <c r="I161" s="20"/>
      <c r="J161" s="20"/>
      <c r="K161" s="20"/>
      <c r="L161" s="20"/>
      <c r="M161" s="31"/>
      <c r="O161" t="s">
        <v>39</v>
      </c>
    </row>
    <row r="162" spans="1:15" ht="10.5" customHeight="1">
      <c r="A162" s="4">
        <v>1</v>
      </c>
      <c r="B162" s="4"/>
      <c r="C162" s="4"/>
      <c r="D162" s="4"/>
      <c r="E162" s="4"/>
      <c r="F162" s="4"/>
      <c r="G162" s="20"/>
      <c r="H162" s="20"/>
      <c r="I162" s="20"/>
      <c r="J162" s="20"/>
      <c r="K162" s="20"/>
      <c r="L162" s="20"/>
      <c r="M162" s="31"/>
      <c r="O162" t="s">
        <v>39</v>
      </c>
    </row>
    <row r="163" spans="1:15" ht="10.5" customHeight="1">
      <c r="A163" s="4">
        <v>1</v>
      </c>
      <c r="B163" s="4"/>
      <c r="C163" s="4"/>
      <c r="D163" s="4"/>
      <c r="E163" s="4"/>
      <c r="F163" s="4"/>
      <c r="G163" s="20"/>
      <c r="H163" s="20"/>
      <c r="I163" s="20"/>
      <c r="J163" s="20"/>
      <c r="K163" s="20"/>
      <c r="L163" s="20"/>
      <c r="M163" s="31"/>
      <c r="O163" t="s">
        <v>39</v>
      </c>
    </row>
    <row r="164" spans="1:15" ht="10.5" customHeight="1">
      <c r="A164" s="4">
        <v>1</v>
      </c>
      <c r="B164" s="4"/>
      <c r="C164" s="4"/>
      <c r="D164" s="4"/>
      <c r="E164" s="4"/>
      <c r="F164" s="4"/>
      <c r="G164" s="20"/>
      <c r="H164" s="20"/>
      <c r="I164" s="20"/>
      <c r="J164" s="20"/>
      <c r="K164" s="20"/>
      <c r="L164" s="20"/>
      <c r="M164" s="31"/>
      <c r="O164" t="s">
        <v>39</v>
      </c>
    </row>
    <row r="165" spans="1:15" ht="10.5" customHeight="1">
      <c r="A165" s="4">
        <v>1</v>
      </c>
      <c r="B165" s="4"/>
      <c r="C165" s="4"/>
      <c r="D165" s="4"/>
      <c r="E165" s="4"/>
      <c r="F165" s="4"/>
      <c r="G165" s="20"/>
      <c r="H165" s="20"/>
      <c r="I165" s="20"/>
      <c r="J165" s="20"/>
      <c r="K165" s="20"/>
      <c r="L165" s="20"/>
      <c r="M165" s="31"/>
      <c r="O165" t="s">
        <v>39</v>
      </c>
    </row>
    <row r="166" spans="1:15" ht="11.25" customHeight="1">
      <c r="A166" s="4">
        <v>1</v>
      </c>
      <c r="B166" s="4"/>
      <c r="C166" s="4"/>
      <c r="D166" s="4"/>
      <c r="F166" s="14" t="s">
        <v>216</v>
      </c>
      <c r="G166" s="33">
        <f>G167</f>
        <v>273.24</v>
      </c>
      <c r="H166" s="33">
        <f>H167</f>
        <v>340.86</v>
      </c>
      <c r="I166" s="32">
        <f>I167</f>
        <v>20</v>
      </c>
      <c r="J166" s="15">
        <f>SUM(J167:J175)</f>
        <v>0</v>
      </c>
      <c r="K166" s="15">
        <f>SUM(K167:K175)</f>
        <v>0</v>
      </c>
      <c r="L166" s="15"/>
      <c r="M166" s="15"/>
      <c r="N166" t="s">
        <v>30</v>
      </c>
      <c r="O166" t="s">
        <v>88</v>
      </c>
    </row>
    <row r="167" spans="1:15" ht="11.25" customHeight="1">
      <c r="A167" s="4" t="s">
        <v>217</v>
      </c>
      <c r="B167" s="4" t="s">
        <v>218</v>
      </c>
      <c r="C167" s="4" t="s">
        <v>75</v>
      </c>
      <c r="D167" s="4" t="s">
        <v>35</v>
      </c>
      <c r="F167" s="16" t="s">
        <v>219</v>
      </c>
      <c r="G167" s="17">
        <v>273.24</v>
      </c>
      <c r="H167" s="18">
        <v>340.86</v>
      </c>
      <c r="I167" s="19">
        <v>20</v>
      </c>
      <c r="J167" s="34">
        <v>0</v>
      </c>
      <c r="K167" s="20">
        <f>G167*J167</f>
        <v>0</v>
      </c>
      <c r="L167" s="21">
        <v>4</v>
      </c>
      <c r="M167" s="31" t="s">
        <v>199</v>
      </c>
      <c r="N167" t="s">
        <v>38</v>
      </c>
      <c r="O167" t="s">
        <v>39</v>
      </c>
    </row>
    <row r="168" spans="1:15" ht="11.25" customHeight="1">
      <c r="A168" s="4" t="s">
        <v>217</v>
      </c>
      <c r="B168" s="4" t="s">
        <v>218</v>
      </c>
      <c r="C168" s="4" t="s">
        <v>51</v>
      </c>
      <c r="D168" s="4" t="s">
        <v>35</v>
      </c>
      <c r="F168" s="16" t="s">
        <v>220</v>
      </c>
      <c r="G168" s="17">
        <v>273.24</v>
      </c>
      <c r="H168" s="18">
        <v>340.86</v>
      </c>
      <c r="I168" s="19">
        <v>20</v>
      </c>
      <c r="J168" s="34">
        <v>0</v>
      </c>
      <c r="K168" s="20">
        <f>G168*J168</f>
        <v>0</v>
      </c>
      <c r="L168" s="21">
        <v>6</v>
      </c>
      <c r="M168" s="31"/>
      <c r="N168" t="s">
        <v>38</v>
      </c>
      <c r="O168" t="s">
        <v>39</v>
      </c>
    </row>
    <row r="169" spans="1:15" ht="11.25" customHeight="1">
      <c r="A169" s="4" t="s">
        <v>217</v>
      </c>
      <c r="B169" s="4" t="s">
        <v>218</v>
      </c>
      <c r="C169" s="4" t="s">
        <v>51</v>
      </c>
      <c r="D169" s="4" t="s">
        <v>42</v>
      </c>
      <c r="F169" s="16" t="s">
        <v>221</v>
      </c>
      <c r="G169" s="17">
        <v>273.24</v>
      </c>
      <c r="H169" s="18">
        <v>340.86</v>
      </c>
      <c r="I169" s="19">
        <v>20</v>
      </c>
      <c r="J169" s="34">
        <v>0</v>
      </c>
      <c r="K169" s="20">
        <f>G169*J169</f>
        <v>0</v>
      </c>
      <c r="L169" s="21">
        <v>1</v>
      </c>
      <c r="M169" s="31"/>
      <c r="N169" t="s">
        <v>38</v>
      </c>
      <c r="O169" t="s">
        <v>39</v>
      </c>
    </row>
    <row r="170" spans="1:15" ht="11.25" customHeight="1">
      <c r="A170" s="4" t="s">
        <v>217</v>
      </c>
      <c r="B170" s="4" t="s">
        <v>218</v>
      </c>
      <c r="C170" s="4" t="s">
        <v>51</v>
      </c>
      <c r="D170" s="4" t="s">
        <v>45</v>
      </c>
      <c r="F170" s="16" t="s">
        <v>222</v>
      </c>
      <c r="G170" s="17">
        <v>273.24</v>
      </c>
      <c r="H170" s="18">
        <v>340.86</v>
      </c>
      <c r="I170" s="19">
        <v>20</v>
      </c>
      <c r="J170" s="34">
        <v>0</v>
      </c>
      <c r="K170" s="20">
        <f>G170*J170</f>
        <v>0</v>
      </c>
      <c r="L170" s="21">
        <v>3</v>
      </c>
      <c r="M170" s="31"/>
      <c r="N170" t="s">
        <v>38</v>
      </c>
      <c r="O170" t="s">
        <v>39</v>
      </c>
    </row>
    <row r="171" spans="1:15" ht="10.5" customHeight="1">
      <c r="A171" s="4">
        <v>1</v>
      </c>
      <c r="B171" s="4"/>
      <c r="C171" s="4"/>
      <c r="D171" s="4"/>
      <c r="E171" s="4"/>
      <c r="F171" s="4"/>
      <c r="G171" s="20"/>
      <c r="H171" s="20"/>
      <c r="I171" s="20"/>
      <c r="J171" s="20"/>
      <c r="K171" s="20"/>
      <c r="L171" s="20"/>
      <c r="M171" s="31"/>
      <c r="O171" t="s">
        <v>39</v>
      </c>
    </row>
    <row r="172" spans="1:15" ht="10.5" customHeight="1">
      <c r="A172" s="4">
        <v>1</v>
      </c>
      <c r="B172" s="4"/>
      <c r="C172" s="4"/>
      <c r="D172" s="4"/>
      <c r="E172" s="4"/>
      <c r="F172" s="4"/>
      <c r="G172" s="20"/>
      <c r="H172" s="20"/>
      <c r="I172" s="20"/>
      <c r="J172" s="20"/>
      <c r="K172" s="20"/>
      <c r="L172" s="20"/>
      <c r="M172" s="31"/>
      <c r="O172" t="s">
        <v>39</v>
      </c>
    </row>
    <row r="173" spans="1:15" ht="10.5" customHeight="1">
      <c r="A173" s="4">
        <v>1</v>
      </c>
      <c r="B173" s="4"/>
      <c r="C173" s="4"/>
      <c r="D173" s="4"/>
      <c r="E173" s="4"/>
      <c r="F173" s="4"/>
      <c r="G173" s="20"/>
      <c r="H173" s="20"/>
      <c r="I173" s="20"/>
      <c r="J173" s="20"/>
      <c r="K173" s="20"/>
      <c r="L173" s="20"/>
      <c r="M173" s="31"/>
      <c r="O173" t="s">
        <v>39</v>
      </c>
    </row>
    <row r="174" spans="1:15" ht="10.5" customHeight="1">
      <c r="A174" s="4">
        <v>1</v>
      </c>
      <c r="B174" s="4"/>
      <c r="C174" s="4"/>
      <c r="D174" s="4"/>
      <c r="E174" s="4"/>
      <c r="F174" s="4"/>
      <c r="G174" s="20"/>
      <c r="H174" s="20"/>
      <c r="I174" s="20"/>
      <c r="J174" s="20"/>
      <c r="K174" s="20"/>
      <c r="L174" s="20"/>
      <c r="M174" s="31"/>
      <c r="O174" t="s">
        <v>39</v>
      </c>
    </row>
    <row r="175" spans="1:15" ht="10.5" customHeight="1">
      <c r="A175" s="4">
        <v>1</v>
      </c>
      <c r="B175" s="4"/>
      <c r="C175" s="4"/>
      <c r="D175" s="4"/>
      <c r="E175" s="4"/>
      <c r="F175" s="4"/>
      <c r="G175" s="20"/>
      <c r="H175" s="20"/>
      <c r="I175" s="20"/>
      <c r="J175" s="20"/>
      <c r="K175" s="20"/>
      <c r="L175" s="20"/>
      <c r="M175" s="31"/>
      <c r="O175" t="s">
        <v>39</v>
      </c>
    </row>
    <row r="176" spans="1:15" ht="11.25" customHeight="1">
      <c r="A176" s="4">
        <v>1</v>
      </c>
      <c r="B176" s="4"/>
      <c r="C176" s="4"/>
      <c r="D176" s="4"/>
      <c r="F176" s="14" t="s">
        <v>223</v>
      </c>
      <c r="G176" s="33">
        <f>G177</f>
        <v>277.38</v>
      </c>
      <c r="H176" s="33">
        <f>H177</f>
        <v>346.38</v>
      </c>
      <c r="I176" s="32">
        <f>I177</f>
        <v>20</v>
      </c>
      <c r="J176" s="15">
        <f>SUM(J177:J186)</f>
        <v>0</v>
      </c>
      <c r="K176" s="15">
        <f>SUM(K177:K186)</f>
        <v>0</v>
      </c>
      <c r="L176" s="15"/>
      <c r="M176" s="15"/>
      <c r="N176" t="s">
        <v>30</v>
      </c>
      <c r="O176" t="s">
        <v>58</v>
      </c>
    </row>
    <row r="177" spans="1:15" ht="11.25" customHeight="1">
      <c r="A177" s="4" t="s">
        <v>224</v>
      </c>
      <c r="B177" s="4" t="s">
        <v>225</v>
      </c>
      <c r="C177" s="4" t="s">
        <v>75</v>
      </c>
      <c r="D177" s="4" t="s">
        <v>35</v>
      </c>
      <c r="F177" s="16" t="s">
        <v>226</v>
      </c>
      <c r="G177" s="17">
        <v>277.38</v>
      </c>
      <c r="H177" s="18">
        <v>346.38</v>
      </c>
      <c r="I177" s="19">
        <v>20</v>
      </c>
      <c r="J177" s="34">
        <v>0</v>
      </c>
      <c r="K177" s="20">
        <f>G177*J177</f>
        <v>0</v>
      </c>
      <c r="L177" s="21">
        <v>7</v>
      </c>
      <c r="M177" s="31" t="s">
        <v>199</v>
      </c>
      <c r="N177" t="s">
        <v>38</v>
      </c>
      <c r="O177" t="s">
        <v>39</v>
      </c>
    </row>
    <row r="178" spans="1:15" ht="11.25" customHeight="1">
      <c r="A178" s="4" t="s">
        <v>224</v>
      </c>
      <c r="B178" s="4" t="s">
        <v>225</v>
      </c>
      <c r="C178" s="4" t="s">
        <v>101</v>
      </c>
      <c r="D178" s="4" t="s">
        <v>35</v>
      </c>
      <c r="F178" s="16" t="s">
        <v>227</v>
      </c>
      <c r="G178" s="17">
        <v>277.38</v>
      </c>
      <c r="H178" s="18">
        <v>346.38</v>
      </c>
      <c r="I178" s="19">
        <v>20</v>
      </c>
      <c r="J178" s="34">
        <v>0</v>
      </c>
      <c r="K178" s="20">
        <f>G178*J178</f>
        <v>0</v>
      </c>
      <c r="L178" s="21">
        <v>6</v>
      </c>
      <c r="M178" s="31"/>
      <c r="N178" t="s">
        <v>38</v>
      </c>
      <c r="O178" t="s">
        <v>39</v>
      </c>
    </row>
    <row r="179" spans="1:15" ht="11.25" customHeight="1">
      <c r="A179" s="4" t="s">
        <v>224</v>
      </c>
      <c r="B179" s="4" t="s">
        <v>225</v>
      </c>
      <c r="C179" s="4" t="s">
        <v>51</v>
      </c>
      <c r="D179" s="4" t="s">
        <v>35</v>
      </c>
      <c r="F179" s="16" t="s">
        <v>228</v>
      </c>
      <c r="G179" s="17">
        <v>277.38</v>
      </c>
      <c r="H179" s="18">
        <v>346.38</v>
      </c>
      <c r="I179" s="19">
        <v>20</v>
      </c>
      <c r="J179" s="34">
        <v>0</v>
      </c>
      <c r="K179" s="20">
        <f>G179*J179</f>
        <v>0</v>
      </c>
      <c r="L179" s="21">
        <v>8</v>
      </c>
      <c r="M179" s="31"/>
      <c r="N179" t="s">
        <v>38</v>
      </c>
      <c r="O179" t="s">
        <v>39</v>
      </c>
    </row>
    <row r="180" spans="1:15" ht="11.25" customHeight="1">
      <c r="A180" s="4" t="s">
        <v>224</v>
      </c>
      <c r="B180" s="4" t="s">
        <v>225</v>
      </c>
      <c r="C180" s="4" t="s">
        <v>75</v>
      </c>
      <c r="D180" s="4" t="s">
        <v>42</v>
      </c>
      <c r="F180" s="16" t="s">
        <v>229</v>
      </c>
      <c r="G180" s="17">
        <v>277.38</v>
      </c>
      <c r="H180" s="18">
        <v>346.38</v>
      </c>
      <c r="I180" s="19">
        <v>20</v>
      </c>
      <c r="J180" s="34">
        <v>0</v>
      </c>
      <c r="K180" s="20">
        <f>G180*J180</f>
        <v>0</v>
      </c>
      <c r="L180" s="21">
        <v>4</v>
      </c>
      <c r="M180" s="31"/>
      <c r="N180" t="s">
        <v>38</v>
      </c>
      <c r="O180" t="s">
        <v>39</v>
      </c>
    </row>
    <row r="181" spans="1:15" ht="11.25" customHeight="1">
      <c r="A181" s="4" t="s">
        <v>224</v>
      </c>
      <c r="B181" s="4" t="s">
        <v>225</v>
      </c>
      <c r="C181" s="4" t="s">
        <v>51</v>
      </c>
      <c r="D181" s="4" t="s">
        <v>42</v>
      </c>
      <c r="F181" s="16" t="s">
        <v>230</v>
      </c>
      <c r="G181" s="17">
        <v>277.38</v>
      </c>
      <c r="H181" s="18">
        <v>346.38</v>
      </c>
      <c r="I181" s="19">
        <v>20</v>
      </c>
      <c r="J181" s="34">
        <v>0</v>
      </c>
      <c r="K181" s="20">
        <f>G181*J181</f>
        <v>0</v>
      </c>
      <c r="L181" s="21">
        <v>1</v>
      </c>
      <c r="M181" s="31"/>
      <c r="N181" t="s">
        <v>38</v>
      </c>
      <c r="O181" t="s">
        <v>39</v>
      </c>
    </row>
    <row r="182" spans="1:15" ht="11.25" customHeight="1">
      <c r="A182" s="4" t="s">
        <v>224</v>
      </c>
      <c r="B182" s="4" t="s">
        <v>225</v>
      </c>
      <c r="C182" s="4" t="s">
        <v>75</v>
      </c>
      <c r="D182" s="4" t="s">
        <v>45</v>
      </c>
      <c r="F182" s="16" t="s">
        <v>231</v>
      </c>
      <c r="G182" s="17">
        <v>277.38</v>
      </c>
      <c r="H182" s="18">
        <v>346.38</v>
      </c>
      <c r="I182" s="19">
        <v>20</v>
      </c>
      <c r="J182" s="34">
        <v>0</v>
      </c>
      <c r="K182" s="20">
        <f>G182*J182</f>
        <v>0</v>
      </c>
      <c r="L182" s="21">
        <v>5</v>
      </c>
      <c r="M182" s="31"/>
      <c r="N182" t="s">
        <v>38</v>
      </c>
      <c r="O182" t="s">
        <v>39</v>
      </c>
    </row>
    <row r="183" spans="1:15" ht="11.25" customHeight="1">
      <c r="A183" s="4" t="s">
        <v>224</v>
      </c>
      <c r="B183" s="4" t="s">
        <v>225</v>
      </c>
      <c r="C183" s="4" t="s">
        <v>51</v>
      </c>
      <c r="D183" s="4" t="s">
        <v>45</v>
      </c>
      <c r="F183" s="16" t="s">
        <v>232</v>
      </c>
      <c r="G183" s="17">
        <v>277.38</v>
      </c>
      <c r="H183" s="18">
        <v>346.38</v>
      </c>
      <c r="I183" s="19">
        <v>20</v>
      </c>
      <c r="J183" s="34">
        <v>0</v>
      </c>
      <c r="K183" s="20">
        <f>G183*J183</f>
        <v>0</v>
      </c>
      <c r="L183" s="21">
        <v>6</v>
      </c>
      <c r="M183" s="31"/>
      <c r="N183" t="s">
        <v>38</v>
      </c>
      <c r="O183" t="s">
        <v>39</v>
      </c>
    </row>
    <row r="184" spans="1:15" ht="11.25" customHeight="1">
      <c r="A184" s="4" t="s">
        <v>224</v>
      </c>
      <c r="B184" s="4" t="s">
        <v>225</v>
      </c>
      <c r="C184" s="4" t="s">
        <v>75</v>
      </c>
      <c r="D184" s="4" t="s">
        <v>48</v>
      </c>
      <c r="F184" s="16" t="s">
        <v>233</v>
      </c>
      <c r="G184" s="17">
        <v>277.38</v>
      </c>
      <c r="H184" s="18">
        <v>346.38</v>
      </c>
      <c r="I184" s="19">
        <v>20</v>
      </c>
      <c r="J184" s="34">
        <v>0</v>
      </c>
      <c r="K184" s="20">
        <f>G184*J184</f>
        <v>0</v>
      </c>
      <c r="L184" s="21">
        <v>5</v>
      </c>
      <c r="M184" s="31"/>
      <c r="N184" t="s">
        <v>38</v>
      </c>
      <c r="O184" t="s">
        <v>39</v>
      </c>
    </row>
    <row r="185" spans="1:15" ht="11.25" customHeight="1">
      <c r="A185" s="4" t="s">
        <v>224</v>
      </c>
      <c r="B185" s="4" t="s">
        <v>225</v>
      </c>
      <c r="C185" s="4" t="s">
        <v>101</v>
      </c>
      <c r="D185" s="4" t="s">
        <v>48</v>
      </c>
      <c r="F185" s="16" t="s">
        <v>234</v>
      </c>
      <c r="G185" s="17">
        <v>277.38</v>
      </c>
      <c r="H185" s="18">
        <v>346.38</v>
      </c>
      <c r="I185" s="19">
        <v>20</v>
      </c>
      <c r="J185" s="34">
        <v>0</v>
      </c>
      <c r="K185" s="20">
        <f>G185*J185</f>
        <v>0</v>
      </c>
      <c r="L185" s="21">
        <v>1</v>
      </c>
      <c r="M185" s="31"/>
      <c r="N185" t="s">
        <v>38</v>
      </c>
      <c r="O185" t="s">
        <v>39</v>
      </c>
    </row>
    <row r="186" spans="1:15" ht="11.25" customHeight="1">
      <c r="A186" s="4" t="s">
        <v>224</v>
      </c>
      <c r="B186" s="4" t="s">
        <v>225</v>
      </c>
      <c r="C186" s="4" t="s">
        <v>51</v>
      </c>
      <c r="D186" s="4" t="s">
        <v>48</v>
      </c>
      <c r="F186" s="16" t="s">
        <v>235</v>
      </c>
      <c r="G186" s="17">
        <v>277.38</v>
      </c>
      <c r="H186" s="18">
        <v>346.38</v>
      </c>
      <c r="I186" s="19">
        <v>20</v>
      </c>
      <c r="J186" s="34">
        <v>0</v>
      </c>
      <c r="K186" s="20">
        <f>G186*J186</f>
        <v>0</v>
      </c>
      <c r="L186" s="21">
        <v>3</v>
      </c>
      <c r="M186" s="31"/>
      <c r="N186" t="s">
        <v>38</v>
      </c>
      <c r="O186" t="s">
        <v>39</v>
      </c>
    </row>
    <row r="187" spans="1:15" ht="11.25" customHeight="1">
      <c r="A187" s="4">
        <v>1</v>
      </c>
      <c r="B187" s="4"/>
      <c r="C187" s="4"/>
      <c r="D187" s="4"/>
      <c r="F187" s="14" t="s">
        <v>236</v>
      </c>
      <c r="G187" s="35">
        <f>G188</f>
        <v>262.2</v>
      </c>
      <c r="H187" s="33">
        <f>H188</f>
        <v>327.06</v>
      </c>
      <c r="I187" s="32">
        <f>I188</f>
        <v>20</v>
      </c>
      <c r="J187" s="15">
        <f>SUM(J188:J196)</f>
        <v>0</v>
      </c>
      <c r="K187" s="15">
        <f>SUM(K188:K196)</f>
        <v>0</v>
      </c>
      <c r="L187" s="15"/>
      <c r="M187" s="15"/>
      <c r="N187" t="s">
        <v>30</v>
      </c>
      <c r="O187" t="s">
        <v>88</v>
      </c>
    </row>
    <row r="188" spans="1:15" ht="11.25" customHeight="1">
      <c r="A188" s="4" t="s">
        <v>237</v>
      </c>
      <c r="B188" s="4" t="s">
        <v>238</v>
      </c>
      <c r="C188" s="4" t="s">
        <v>75</v>
      </c>
      <c r="D188" s="4" t="s">
        <v>35</v>
      </c>
      <c r="F188" s="16" t="s">
        <v>239</v>
      </c>
      <c r="G188" s="22">
        <v>262.2</v>
      </c>
      <c r="H188" s="18">
        <v>327.06</v>
      </c>
      <c r="I188" s="19">
        <v>20</v>
      </c>
      <c r="J188" s="34">
        <v>0</v>
      </c>
      <c r="K188" s="20">
        <f>G188*J188</f>
        <v>0</v>
      </c>
      <c r="L188" s="21">
        <v>2</v>
      </c>
      <c r="M188" s="31" t="s">
        <v>199</v>
      </c>
      <c r="N188" t="s">
        <v>38</v>
      </c>
      <c r="O188" t="s">
        <v>39</v>
      </c>
    </row>
    <row r="189" spans="1:15" ht="10.5" customHeight="1">
      <c r="A189" s="4">
        <v>1</v>
      </c>
      <c r="B189" s="4"/>
      <c r="C189" s="4"/>
      <c r="D189" s="4"/>
      <c r="E189" s="4"/>
      <c r="F189" s="4"/>
      <c r="G189" s="20"/>
      <c r="H189" s="20"/>
      <c r="I189" s="20"/>
      <c r="J189" s="20"/>
      <c r="K189" s="20"/>
      <c r="L189" s="20"/>
      <c r="M189" s="31"/>
      <c r="O189" t="s">
        <v>39</v>
      </c>
    </row>
    <row r="190" spans="1:15" ht="10.5" customHeight="1">
      <c r="A190" s="4">
        <v>1</v>
      </c>
      <c r="B190" s="4"/>
      <c r="C190" s="4"/>
      <c r="D190" s="4"/>
      <c r="E190" s="4"/>
      <c r="F190" s="4"/>
      <c r="G190" s="20"/>
      <c r="H190" s="20"/>
      <c r="I190" s="20"/>
      <c r="J190" s="20"/>
      <c r="K190" s="20"/>
      <c r="L190" s="20"/>
      <c r="M190" s="31"/>
      <c r="O190" t="s">
        <v>39</v>
      </c>
    </row>
    <row r="191" spans="1:15" ht="10.5" customHeight="1">
      <c r="A191" s="4">
        <v>1</v>
      </c>
      <c r="B191" s="4"/>
      <c r="C191" s="4"/>
      <c r="D191" s="4"/>
      <c r="E191" s="4"/>
      <c r="F191" s="4"/>
      <c r="G191" s="20"/>
      <c r="H191" s="20"/>
      <c r="I191" s="20"/>
      <c r="J191" s="20"/>
      <c r="K191" s="20"/>
      <c r="L191" s="20"/>
      <c r="M191" s="31"/>
      <c r="O191" t="s">
        <v>39</v>
      </c>
    </row>
    <row r="192" spans="1:15" ht="10.5" customHeight="1">
      <c r="A192" s="4">
        <v>1</v>
      </c>
      <c r="B192" s="4"/>
      <c r="C192" s="4"/>
      <c r="D192" s="4"/>
      <c r="E192" s="4"/>
      <c r="F192" s="4"/>
      <c r="G192" s="20"/>
      <c r="H192" s="20"/>
      <c r="I192" s="20"/>
      <c r="J192" s="20"/>
      <c r="K192" s="20"/>
      <c r="L192" s="20"/>
      <c r="M192" s="31"/>
      <c r="O192" t="s">
        <v>39</v>
      </c>
    </row>
    <row r="193" spans="1:15" ht="10.5" customHeight="1">
      <c r="A193" s="4">
        <v>1</v>
      </c>
      <c r="B193" s="4"/>
      <c r="C193" s="4"/>
      <c r="D193" s="4"/>
      <c r="E193" s="4"/>
      <c r="F193" s="4"/>
      <c r="G193" s="20"/>
      <c r="H193" s="20"/>
      <c r="I193" s="20"/>
      <c r="J193" s="20"/>
      <c r="K193" s="20"/>
      <c r="L193" s="20"/>
      <c r="M193" s="31"/>
      <c r="O193" t="s">
        <v>39</v>
      </c>
    </row>
    <row r="194" spans="1:15" ht="10.5" customHeight="1">
      <c r="A194" s="4">
        <v>1</v>
      </c>
      <c r="B194" s="4"/>
      <c r="C194" s="4"/>
      <c r="D194" s="4"/>
      <c r="E194" s="4"/>
      <c r="F194" s="4"/>
      <c r="G194" s="20"/>
      <c r="H194" s="20"/>
      <c r="I194" s="20"/>
      <c r="J194" s="20"/>
      <c r="K194" s="20"/>
      <c r="L194" s="20"/>
      <c r="M194" s="31"/>
      <c r="O194" t="s">
        <v>39</v>
      </c>
    </row>
    <row r="195" spans="1:15" ht="10.5" customHeight="1">
      <c r="A195" s="4">
        <v>1</v>
      </c>
      <c r="B195" s="4"/>
      <c r="C195" s="4"/>
      <c r="D195" s="4"/>
      <c r="E195" s="4"/>
      <c r="F195" s="4"/>
      <c r="G195" s="20"/>
      <c r="H195" s="20"/>
      <c r="I195" s="20"/>
      <c r="J195" s="20"/>
      <c r="K195" s="20"/>
      <c r="L195" s="20"/>
      <c r="M195" s="31"/>
      <c r="O195" t="s">
        <v>39</v>
      </c>
    </row>
    <row r="196" spans="1:15" ht="10.5" customHeight="1">
      <c r="A196" s="4">
        <v>1</v>
      </c>
      <c r="B196" s="4"/>
      <c r="C196" s="4"/>
      <c r="D196" s="4"/>
      <c r="E196" s="4"/>
      <c r="F196" s="4"/>
      <c r="G196" s="20"/>
      <c r="H196" s="20"/>
      <c r="I196" s="20"/>
      <c r="J196" s="20"/>
      <c r="K196" s="20"/>
      <c r="L196" s="20"/>
      <c r="M196" s="31"/>
      <c r="O196" t="s">
        <v>39</v>
      </c>
    </row>
    <row r="197" spans="1:15" ht="11.25" customHeight="1">
      <c r="A197" s="4">
        <v>1</v>
      </c>
      <c r="B197" s="4"/>
      <c r="C197" s="4"/>
      <c r="D197" s="4"/>
      <c r="F197" s="14" t="s">
        <v>240</v>
      </c>
      <c r="G197" s="33">
        <f>G198</f>
        <v>856.98</v>
      </c>
      <c r="H197" s="33">
        <f>H198</f>
        <v>1072.26</v>
      </c>
      <c r="I197" s="32">
        <f>I198</f>
        <v>20</v>
      </c>
      <c r="J197" s="15">
        <f>SUM(J198:J206)</f>
        <v>0</v>
      </c>
      <c r="K197" s="15">
        <f>SUM(K198:K206)</f>
        <v>0</v>
      </c>
      <c r="L197" s="15"/>
      <c r="M197" s="15"/>
      <c r="N197" t="s">
        <v>30</v>
      </c>
      <c r="O197" t="s">
        <v>88</v>
      </c>
    </row>
    <row r="198" spans="1:15" ht="21" customHeight="1">
      <c r="A198" s="4" t="s">
        <v>241</v>
      </c>
      <c r="B198" s="4" t="s">
        <v>242</v>
      </c>
      <c r="C198" s="4" t="s">
        <v>243</v>
      </c>
      <c r="D198" s="4" t="s">
        <v>35</v>
      </c>
      <c r="F198" s="16" t="s">
        <v>244</v>
      </c>
      <c r="G198" s="17">
        <v>856.98</v>
      </c>
      <c r="H198" s="18">
        <v>1072.26</v>
      </c>
      <c r="I198" s="19">
        <v>20</v>
      </c>
      <c r="J198" s="34">
        <v>0</v>
      </c>
      <c r="K198" s="20">
        <f>G198*J198</f>
        <v>0</v>
      </c>
      <c r="L198" s="21">
        <v>2</v>
      </c>
      <c r="M198" s="31" t="s">
        <v>245</v>
      </c>
      <c r="N198" t="s">
        <v>38</v>
      </c>
      <c r="O198" t="s">
        <v>39</v>
      </c>
    </row>
    <row r="199" spans="1:15" ht="21" customHeight="1">
      <c r="A199" s="4" t="s">
        <v>241</v>
      </c>
      <c r="B199" s="4" t="s">
        <v>242</v>
      </c>
      <c r="C199" s="4" t="s">
        <v>243</v>
      </c>
      <c r="D199" s="4" t="s">
        <v>42</v>
      </c>
      <c r="F199" s="16" t="s">
        <v>246</v>
      </c>
      <c r="G199" s="17">
        <v>856.98</v>
      </c>
      <c r="H199" s="18">
        <v>1072.26</v>
      </c>
      <c r="I199" s="19">
        <v>20</v>
      </c>
      <c r="J199" s="34">
        <v>0</v>
      </c>
      <c r="K199" s="20">
        <f>G199*J199</f>
        <v>0</v>
      </c>
      <c r="L199" s="21">
        <v>3</v>
      </c>
      <c r="M199" s="31"/>
      <c r="N199" t="s">
        <v>38</v>
      </c>
      <c r="O199" t="s">
        <v>39</v>
      </c>
    </row>
    <row r="200" spans="1:15" ht="21" customHeight="1">
      <c r="A200" s="4" t="s">
        <v>241</v>
      </c>
      <c r="B200" s="4" t="s">
        <v>242</v>
      </c>
      <c r="C200" s="4" t="s">
        <v>243</v>
      </c>
      <c r="D200" s="4" t="s">
        <v>45</v>
      </c>
      <c r="F200" s="16" t="s">
        <v>247</v>
      </c>
      <c r="G200" s="17">
        <v>856.98</v>
      </c>
      <c r="H200" s="18">
        <v>1072.26</v>
      </c>
      <c r="I200" s="19">
        <v>20</v>
      </c>
      <c r="J200" s="34">
        <v>0</v>
      </c>
      <c r="K200" s="20">
        <f>G200*J200</f>
        <v>0</v>
      </c>
      <c r="L200" s="21">
        <v>2</v>
      </c>
      <c r="M200" s="31"/>
      <c r="N200" t="s">
        <v>38</v>
      </c>
      <c r="O200" t="s">
        <v>39</v>
      </c>
    </row>
    <row r="201" spans="1:15" ht="10.5" customHeight="1">
      <c r="A201" s="4">
        <v>1</v>
      </c>
      <c r="B201" s="4"/>
      <c r="C201" s="4"/>
      <c r="D201" s="4"/>
      <c r="E201" s="4"/>
      <c r="F201" s="4"/>
      <c r="G201" s="20"/>
      <c r="H201" s="20"/>
      <c r="I201" s="20"/>
      <c r="J201" s="20"/>
      <c r="K201" s="20"/>
      <c r="L201" s="20"/>
      <c r="M201" s="31"/>
      <c r="O201" t="s">
        <v>39</v>
      </c>
    </row>
    <row r="202" spans="1:15" ht="10.5" customHeight="1">
      <c r="A202" s="4">
        <v>1</v>
      </c>
      <c r="B202" s="4"/>
      <c r="C202" s="4"/>
      <c r="D202" s="4"/>
      <c r="E202" s="4"/>
      <c r="F202" s="4"/>
      <c r="G202" s="20"/>
      <c r="H202" s="20"/>
      <c r="I202" s="20"/>
      <c r="J202" s="20"/>
      <c r="K202" s="20"/>
      <c r="L202" s="20"/>
      <c r="M202" s="31"/>
      <c r="O202" t="s">
        <v>39</v>
      </c>
    </row>
    <row r="203" spans="1:15" ht="10.5" customHeight="1">
      <c r="A203" s="4">
        <v>1</v>
      </c>
      <c r="B203" s="4"/>
      <c r="C203" s="4"/>
      <c r="D203" s="4"/>
      <c r="E203" s="4"/>
      <c r="F203" s="4"/>
      <c r="G203" s="20"/>
      <c r="H203" s="20"/>
      <c r="I203" s="20"/>
      <c r="J203" s="20"/>
      <c r="K203" s="20"/>
      <c r="L203" s="20"/>
      <c r="M203" s="31"/>
      <c r="O203" t="s">
        <v>39</v>
      </c>
    </row>
    <row r="204" spans="1:15" ht="10.5" customHeight="1">
      <c r="A204" s="4">
        <v>1</v>
      </c>
      <c r="B204" s="4"/>
      <c r="C204" s="4"/>
      <c r="D204" s="4"/>
      <c r="E204" s="4"/>
      <c r="F204" s="4"/>
      <c r="G204" s="20"/>
      <c r="H204" s="20"/>
      <c r="I204" s="20"/>
      <c r="J204" s="20"/>
      <c r="K204" s="20"/>
      <c r="L204" s="20"/>
      <c r="M204" s="31"/>
      <c r="O204" t="s">
        <v>39</v>
      </c>
    </row>
    <row r="205" spans="1:15" ht="10.5" customHeight="1">
      <c r="A205" s="4">
        <v>1</v>
      </c>
      <c r="B205" s="4"/>
      <c r="C205" s="4"/>
      <c r="D205" s="4"/>
      <c r="E205" s="4"/>
      <c r="F205" s="4"/>
      <c r="G205" s="20"/>
      <c r="H205" s="20"/>
      <c r="I205" s="20"/>
      <c r="J205" s="20"/>
      <c r="K205" s="20"/>
      <c r="L205" s="20"/>
      <c r="M205" s="31"/>
      <c r="O205" t="s">
        <v>39</v>
      </c>
    </row>
    <row r="206" spans="1:15" ht="10.5" customHeight="1">
      <c r="A206" s="4">
        <v>1</v>
      </c>
      <c r="B206" s="4"/>
      <c r="C206" s="4"/>
      <c r="D206" s="4"/>
      <c r="E206" s="4"/>
      <c r="F206" s="4"/>
      <c r="G206" s="20"/>
      <c r="H206" s="20"/>
      <c r="I206" s="20"/>
      <c r="J206" s="20"/>
      <c r="K206" s="20"/>
      <c r="L206" s="20"/>
      <c r="M206" s="31"/>
      <c r="O206" t="s">
        <v>39</v>
      </c>
    </row>
    <row r="207" spans="1:15" ht="11.25" customHeight="1">
      <c r="A207" s="4">
        <v>1</v>
      </c>
      <c r="B207" s="4"/>
      <c r="C207" s="4"/>
      <c r="D207" s="4"/>
      <c r="F207" s="14" t="s">
        <v>248</v>
      </c>
      <c r="G207" s="33">
        <f>G208</f>
        <v>278.76</v>
      </c>
      <c r="H207" s="33">
        <f>H208</f>
        <v>349.14</v>
      </c>
      <c r="I207" s="32">
        <f>I208</f>
        <v>20</v>
      </c>
      <c r="J207" s="15">
        <f>SUM(J208:J219)</f>
        <v>0</v>
      </c>
      <c r="K207" s="15">
        <f>SUM(K208:K219)</f>
        <v>0</v>
      </c>
      <c r="L207" s="15"/>
      <c r="M207" s="15"/>
      <c r="N207" t="s">
        <v>30</v>
      </c>
      <c r="O207" t="s">
        <v>31</v>
      </c>
    </row>
    <row r="208" spans="1:15" ht="11.25" customHeight="1">
      <c r="A208" s="4" t="s">
        <v>249</v>
      </c>
      <c r="B208" s="4" t="s">
        <v>250</v>
      </c>
      <c r="C208" s="4" t="s">
        <v>34</v>
      </c>
      <c r="D208" s="4" t="s">
        <v>35</v>
      </c>
      <c r="F208" s="16" t="s">
        <v>251</v>
      </c>
      <c r="G208" s="17">
        <v>278.76</v>
      </c>
      <c r="H208" s="18">
        <v>349.14</v>
      </c>
      <c r="I208" s="19">
        <v>20</v>
      </c>
      <c r="J208" s="34">
        <v>0</v>
      </c>
      <c r="K208" s="20">
        <f>G208*J208</f>
        <v>0</v>
      </c>
      <c r="L208" s="21">
        <v>7</v>
      </c>
      <c r="M208" s="31" t="s">
        <v>199</v>
      </c>
      <c r="N208" t="s">
        <v>38</v>
      </c>
      <c r="O208" t="s">
        <v>39</v>
      </c>
    </row>
    <row r="209" spans="1:15" ht="11.25" customHeight="1">
      <c r="A209" s="4" t="s">
        <v>249</v>
      </c>
      <c r="B209" s="4" t="s">
        <v>250</v>
      </c>
      <c r="C209" s="4" t="s">
        <v>40</v>
      </c>
      <c r="D209" s="4" t="s">
        <v>35</v>
      </c>
      <c r="F209" s="16" t="s">
        <v>252</v>
      </c>
      <c r="G209" s="17">
        <v>278.76</v>
      </c>
      <c r="H209" s="18">
        <v>349.14</v>
      </c>
      <c r="I209" s="19">
        <v>20</v>
      </c>
      <c r="J209" s="34">
        <v>0</v>
      </c>
      <c r="K209" s="20">
        <f>G209*J209</f>
        <v>0</v>
      </c>
      <c r="L209" s="21">
        <v>8</v>
      </c>
      <c r="M209" s="31"/>
      <c r="N209" t="s">
        <v>38</v>
      </c>
      <c r="O209" t="s">
        <v>39</v>
      </c>
    </row>
    <row r="210" spans="1:15" ht="11.25" customHeight="1">
      <c r="A210" s="4" t="s">
        <v>249</v>
      </c>
      <c r="B210" s="4" t="s">
        <v>250</v>
      </c>
      <c r="C210" s="4" t="s">
        <v>51</v>
      </c>
      <c r="D210" s="4" t="s">
        <v>35</v>
      </c>
      <c r="F210" s="16" t="s">
        <v>253</v>
      </c>
      <c r="G210" s="17">
        <v>278.76</v>
      </c>
      <c r="H210" s="18">
        <v>349.14</v>
      </c>
      <c r="I210" s="19">
        <v>20</v>
      </c>
      <c r="J210" s="34">
        <v>0</v>
      </c>
      <c r="K210" s="20">
        <f>G210*J210</f>
        <v>0</v>
      </c>
      <c r="L210" s="21">
        <v>7</v>
      </c>
      <c r="M210" s="31"/>
      <c r="N210" t="s">
        <v>38</v>
      </c>
      <c r="O210" t="s">
        <v>39</v>
      </c>
    </row>
    <row r="211" spans="1:15" ht="11.25" customHeight="1">
      <c r="A211" s="4" t="s">
        <v>249</v>
      </c>
      <c r="B211" s="4" t="s">
        <v>250</v>
      </c>
      <c r="C211" s="4" t="s">
        <v>34</v>
      </c>
      <c r="D211" s="4" t="s">
        <v>42</v>
      </c>
      <c r="F211" s="16" t="s">
        <v>254</v>
      </c>
      <c r="G211" s="17">
        <v>278.76</v>
      </c>
      <c r="H211" s="18">
        <v>349.14</v>
      </c>
      <c r="I211" s="19">
        <v>20</v>
      </c>
      <c r="J211" s="34">
        <v>0</v>
      </c>
      <c r="K211" s="20">
        <f>G211*J211</f>
        <v>0</v>
      </c>
      <c r="L211" s="21">
        <v>6</v>
      </c>
      <c r="M211" s="31"/>
      <c r="N211" t="s">
        <v>38</v>
      </c>
      <c r="O211" t="s">
        <v>39</v>
      </c>
    </row>
    <row r="212" spans="1:15" ht="11.25" customHeight="1">
      <c r="A212" s="4" t="s">
        <v>249</v>
      </c>
      <c r="B212" s="4" t="s">
        <v>250</v>
      </c>
      <c r="C212" s="4" t="s">
        <v>40</v>
      </c>
      <c r="D212" s="4" t="s">
        <v>42</v>
      </c>
      <c r="F212" s="16" t="s">
        <v>255</v>
      </c>
      <c r="G212" s="17">
        <v>278.76</v>
      </c>
      <c r="H212" s="18">
        <v>349.14</v>
      </c>
      <c r="I212" s="19">
        <v>20</v>
      </c>
      <c r="J212" s="34">
        <v>0</v>
      </c>
      <c r="K212" s="20">
        <f>G212*J212</f>
        <v>0</v>
      </c>
      <c r="L212" s="21">
        <v>8</v>
      </c>
      <c r="M212" s="31"/>
      <c r="N212" t="s">
        <v>38</v>
      </c>
      <c r="O212" t="s">
        <v>39</v>
      </c>
    </row>
    <row r="213" spans="1:15" ht="11.25" customHeight="1">
      <c r="A213" s="4" t="s">
        <v>249</v>
      </c>
      <c r="B213" s="4" t="s">
        <v>250</v>
      </c>
      <c r="C213" s="4" t="s">
        <v>51</v>
      </c>
      <c r="D213" s="4" t="s">
        <v>42</v>
      </c>
      <c r="F213" s="16" t="s">
        <v>256</v>
      </c>
      <c r="G213" s="17">
        <v>278.76</v>
      </c>
      <c r="H213" s="18">
        <v>349.14</v>
      </c>
      <c r="I213" s="19">
        <v>20</v>
      </c>
      <c r="J213" s="34">
        <v>0</v>
      </c>
      <c r="K213" s="20">
        <f>G213*J213</f>
        <v>0</v>
      </c>
      <c r="L213" s="21">
        <v>6</v>
      </c>
      <c r="M213" s="31"/>
      <c r="N213" t="s">
        <v>38</v>
      </c>
      <c r="O213" t="s">
        <v>39</v>
      </c>
    </row>
    <row r="214" spans="1:15" ht="11.25" customHeight="1">
      <c r="A214" s="4" t="s">
        <v>249</v>
      </c>
      <c r="B214" s="4" t="s">
        <v>250</v>
      </c>
      <c r="C214" s="4" t="s">
        <v>34</v>
      </c>
      <c r="D214" s="4" t="s">
        <v>45</v>
      </c>
      <c r="F214" s="16" t="s">
        <v>257</v>
      </c>
      <c r="G214" s="17">
        <v>278.76</v>
      </c>
      <c r="H214" s="18">
        <v>349.14</v>
      </c>
      <c r="I214" s="19">
        <v>20</v>
      </c>
      <c r="J214" s="34">
        <v>0</v>
      </c>
      <c r="K214" s="20">
        <f>G214*J214</f>
        <v>0</v>
      </c>
      <c r="L214" s="21">
        <v>5</v>
      </c>
      <c r="M214" s="31"/>
      <c r="N214" t="s">
        <v>38</v>
      </c>
      <c r="O214" t="s">
        <v>39</v>
      </c>
    </row>
    <row r="215" spans="1:15" ht="11.25" customHeight="1">
      <c r="A215" s="4" t="s">
        <v>249</v>
      </c>
      <c r="B215" s="4" t="s">
        <v>250</v>
      </c>
      <c r="C215" s="4" t="s">
        <v>40</v>
      </c>
      <c r="D215" s="4" t="s">
        <v>45</v>
      </c>
      <c r="F215" s="16" t="s">
        <v>258</v>
      </c>
      <c r="G215" s="17">
        <v>278.76</v>
      </c>
      <c r="H215" s="18">
        <v>349.14</v>
      </c>
      <c r="I215" s="19">
        <v>20</v>
      </c>
      <c r="J215" s="34">
        <v>0</v>
      </c>
      <c r="K215" s="20">
        <f>G215*J215</f>
        <v>0</v>
      </c>
      <c r="L215" s="21">
        <v>8</v>
      </c>
      <c r="M215" s="31"/>
      <c r="N215" t="s">
        <v>38</v>
      </c>
      <c r="O215" t="s">
        <v>39</v>
      </c>
    </row>
    <row r="216" spans="1:15" ht="11.25" customHeight="1">
      <c r="A216" s="4" t="s">
        <v>249</v>
      </c>
      <c r="B216" s="4" t="s">
        <v>250</v>
      </c>
      <c r="C216" s="4" t="s">
        <v>51</v>
      </c>
      <c r="D216" s="4" t="s">
        <v>45</v>
      </c>
      <c r="F216" s="16" t="s">
        <v>259</v>
      </c>
      <c r="G216" s="17">
        <v>278.76</v>
      </c>
      <c r="H216" s="18">
        <v>349.14</v>
      </c>
      <c r="I216" s="19">
        <v>20</v>
      </c>
      <c r="J216" s="34">
        <v>0</v>
      </c>
      <c r="K216" s="20">
        <f>G216*J216</f>
        <v>0</v>
      </c>
      <c r="L216" s="21">
        <v>6</v>
      </c>
      <c r="M216" s="31"/>
      <c r="N216" t="s">
        <v>38</v>
      </c>
      <c r="O216" t="s">
        <v>39</v>
      </c>
    </row>
    <row r="217" spans="1:15" ht="11.25" customHeight="1">
      <c r="A217" s="4" t="s">
        <v>249</v>
      </c>
      <c r="B217" s="4" t="s">
        <v>250</v>
      </c>
      <c r="C217" s="4" t="s">
        <v>34</v>
      </c>
      <c r="D217" s="4" t="s">
        <v>48</v>
      </c>
      <c r="F217" s="16" t="s">
        <v>260</v>
      </c>
      <c r="G217" s="17">
        <v>278.76</v>
      </c>
      <c r="H217" s="18">
        <v>349.14</v>
      </c>
      <c r="I217" s="19">
        <v>20</v>
      </c>
      <c r="J217" s="34">
        <v>0</v>
      </c>
      <c r="K217" s="20">
        <f>G217*J217</f>
        <v>0</v>
      </c>
      <c r="L217" s="21">
        <v>6</v>
      </c>
      <c r="M217" s="31"/>
      <c r="N217" t="s">
        <v>38</v>
      </c>
      <c r="O217" t="s">
        <v>39</v>
      </c>
    </row>
    <row r="218" spans="1:15" ht="11.25" customHeight="1">
      <c r="A218" s="4" t="s">
        <v>249</v>
      </c>
      <c r="B218" s="4" t="s">
        <v>250</v>
      </c>
      <c r="C218" s="4" t="s">
        <v>40</v>
      </c>
      <c r="D218" s="4" t="s">
        <v>48</v>
      </c>
      <c r="F218" s="16" t="s">
        <v>261</v>
      </c>
      <c r="G218" s="17">
        <v>278.76</v>
      </c>
      <c r="H218" s="18">
        <v>349.14</v>
      </c>
      <c r="I218" s="19">
        <v>20</v>
      </c>
      <c r="J218" s="34">
        <v>0</v>
      </c>
      <c r="K218" s="20">
        <f>G218*J218</f>
        <v>0</v>
      </c>
      <c r="L218" s="21">
        <v>4</v>
      </c>
      <c r="M218" s="31"/>
      <c r="N218" t="s">
        <v>38</v>
      </c>
      <c r="O218" t="s">
        <v>39</v>
      </c>
    </row>
    <row r="219" spans="1:15" ht="11.25" customHeight="1">
      <c r="A219" s="4" t="s">
        <v>249</v>
      </c>
      <c r="B219" s="4" t="s">
        <v>250</v>
      </c>
      <c r="C219" s="4" t="s">
        <v>51</v>
      </c>
      <c r="D219" s="4" t="s">
        <v>48</v>
      </c>
      <c r="F219" s="16" t="s">
        <v>262</v>
      </c>
      <c r="G219" s="17">
        <v>278.76</v>
      </c>
      <c r="H219" s="18">
        <v>349.14</v>
      </c>
      <c r="I219" s="19">
        <v>20</v>
      </c>
      <c r="J219" s="34">
        <v>0</v>
      </c>
      <c r="K219" s="20">
        <f>G219*J219</f>
        <v>0</v>
      </c>
      <c r="L219" s="21">
        <v>6</v>
      </c>
      <c r="M219" s="31"/>
      <c r="N219" t="s">
        <v>38</v>
      </c>
      <c r="O219" t="s">
        <v>39</v>
      </c>
    </row>
    <row r="220" spans="1:15" ht="11.25" customHeight="1">
      <c r="A220" s="4">
        <v>1</v>
      </c>
      <c r="B220" s="4"/>
      <c r="C220" s="4"/>
      <c r="D220" s="4"/>
      <c r="F220" s="14" t="s">
        <v>263</v>
      </c>
      <c r="G220" s="33">
        <f>G221</f>
        <v>546.48</v>
      </c>
      <c r="H220" s="33">
        <f>H221</f>
        <v>681.72</v>
      </c>
      <c r="I220" s="32">
        <f>I221</f>
        <v>20</v>
      </c>
      <c r="J220" s="15">
        <f>SUM(J221:J229)</f>
        <v>0</v>
      </c>
      <c r="K220" s="15">
        <f>SUM(K221:K229)</f>
        <v>0</v>
      </c>
      <c r="L220" s="15"/>
      <c r="M220" s="15"/>
      <c r="N220" t="s">
        <v>30</v>
      </c>
      <c r="O220" t="s">
        <v>88</v>
      </c>
    </row>
    <row r="221" spans="1:15" ht="21" customHeight="1">
      <c r="A221" s="4" t="s">
        <v>264</v>
      </c>
      <c r="B221" s="4" t="s">
        <v>265</v>
      </c>
      <c r="C221" s="4" t="s">
        <v>266</v>
      </c>
      <c r="D221" s="4" t="s">
        <v>35</v>
      </c>
      <c r="F221" s="16" t="s">
        <v>267</v>
      </c>
      <c r="G221" s="17">
        <v>546.48</v>
      </c>
      <c r="H221" s="18">
        <v>681.72</v>
      </c>
      <c r="I221" s="19">
        <v>20</v>
      </c>
      <c r="J221" s="34">
        <v>0</v>
      </c>
      <c r="K221" s="20">
        <f>G221*J221</f>
        <v>0</v>
      </c>
      <c r="L221" s="21">
        <v>1</v>
      </c>
      <c r="M221" s="31" t="s">
        <v>268</v>
      </c>
      <c r="N221" t="s">
        <v>38</v>
      </c>
      <c r="O221" t="s">
        <v>39</v>
      </c>
    </row>
    <row r="222" spans="1:15" ht="21" customHeight="1">
      <c r="A222" s="4" t="s">
        <v>264</v>
      </c>
      <c r="B222" s="4" t="s">
        <v>265</v>
      </c>
      <c r="C222" s="4" t="s">
        <v>266</v>
      </c>
      <c r="D222" s="4" t="s">
        <v>45</v>
      </c>
      <c r="F222" s="16" t="s">
        <v>269</v>
      </c>
      <c r="G222" s="17">
        <v>546.48</v>
      </c>
      <c r="H222" s="18">
        <v>681.72</v>
      </c>
      <c r="I222" s="19">
        <v>20</v>
      </c>
      <c r="J222" s="34">
        <v>0</v>
      </c>
      <c r="K222" s="20">
        <f>G222*J222</f>
        <v>0</v>
      </c>
      <c r="L222" s="21">
        <v>1</v>
      </c>
      <c r="M222" s="31"/>
      <c r="N222" t="s">
        <v>38</v>
      </c>
      <c r="O222" t="s">
        <v>39</v>
      </c>
    </row>
    <row r="223" spans="1:15" ht="21" customHeight="1">
      <c r="A223" s="4" t="s">
        <v>264</v>
      </c>
      <c r="B223" s="4" t="s">
        <v>265</v>
      </c>
      <c r="C223" s="4" t="s">
        <v>266</v>
      </c>
      <c r="D223" s="4" t="s">
        <v>48</v>
      </c>
      <c r="F223" s="16" t="s">
        <v>270</v>
      </c>
      <c r="G223" s="17">
        <v>546.48</v>
      </c>
      <c r="H223" s="18">
        <v>681.72</v>
      </c>
      <c r="I223" s="19">
        <v>20</v>
      </c>
      <c r="J223" s="34">
        <v>0</v>
      </c>
      <c r="K223" s="20">
        <f>G223*J223</f>
        <v>0</v>
      </c>
      <c r="L223" s="21">
        <v>1</v>
      </c>
      <c r="M223" s="31"/>
      <c r="N223" t="s">
        <v>38</v>
      </c>
      <c r="O223" t="s">
        <v>39</v>
      </c>
    </row>
    <row r="224" spans="1:15" ht="10.5" customHeight="1">
      <c r="A224" s="4">
        <v>1</v>
      </c>
      <c r="B224" s="4"/>
      <c r="C224" s="4"/>
      <c r="D224" s="4"/>
      <c r="E224" s="4"/>
      <c r="F224" s="4"/>
      <c r="G224" s="20"/>
      <c r="H224" s="20"/>
      <c r="I224" s="20"/>
      <c r="J224" s="20"/>
      <c r="K224" s="20"/>
      <c r="L224" s="20"/>
      <c r="M224" s="31"/>
      <c r="O224" t="s">
        <v>39</v>
      </c>
    </row>
    <row r="225" spans="1:15" ht="10.5" customHeight="1">
      <c r="A225" s="4">
        <v>1</v>
      </c>
      <c r="B225" s="4"/>
      <c r="C225" s="4"/>
      <c r="D225" s="4"/>
      <c r="E225" s="4"/>
      <c r="F225" s="4"/>
      <c r="G225" s="20"/>
      <c r="H225" s="20"/>
      <c r="I225" s="20"/>
      <c r="J225" s="20"/>
      <c r="K225" s="20"/>
      <c r="L225" s="20"/>
      <c r="M225" s="31"/>
      <c r="O225" t="s">
        <v>39</v>
      </c>
    </row>
    <row r="226" spans="1:15" ht="10.5" customHeight="1">
      <c r="A226" s="4">
        <v>1</v>
      </c>
      <c r="B226" s="4"/>
      <c r="C226" s="4"/>
      <c r="D226" s="4"/>
      <c r="E226" s="4"/>
      <c r="F226" s="4"/>
      <c r="G226" s="20"/>
      <c r="H226" s="20"/>
      <c r="I226" s="20"/>
      <c r="J226" s="20"/>
      <c r="K226" s="20"/>
      <c r="L226" s="20"/>
      <c r="M226" s="31"/>
      <c r="O226" t="s">
        <v>39</v>
      </c>
    </row>
    <row r="227" spans="1:15" ht="10.5" customHeight="1">
      <c r="A227" s="4">
        <v>1</v>
      </c>
      <c r="B227" s="4"/>
      <c r="C227" s="4"/>
      <c r="D227" s="4"/>
      <c r="E227" s="4"/>
      <c r="F227" s="4"/>
      <c r="G227" s="20"/>
      <c r="H227" s="20"/>
      <c r="I227" s="20"/>
      <c r="J227" s="20"/>
      <c r="K227" s="20"/>
      <c r="L227" s="20"/>
      <c r="M227" s="31"/>
      <c r="O227" t="s">
        <v>39</v>
      </c>
    </row>
    <row r="228" spans="1:15" ht="10.5" customHeight="1">
      <c r="A228" s="4">
        <v>1</v>
      </c>
      <c r="B228" s="4"/>
      <c r="C228" s="4"/>
      <c r="D228" s="4"/>
      <c r="E228" s="4"/>
      <c r="F228" s="4"/>
      <c r="G228" s="20"/>
      <c r="H228" s="20"/>
      <c r="I228" s="20"/>
      <c r="J228" s="20"/>
      <c r="K228" s="20"/>
      <c r="L228" s="20"/>
      <c r="M228" s="31"/>
      <c r="O228" t="s">
        <v>39</v>
      </c>
    </row>
    <row r="229" spans="1:15" ht="10.5" customHeight="1">
      <c r="A229" s="4">
        <v>1</v>
      </c>
      <c r="B229" s="4"/>
      <c r="C229" s="4"/>
      <c r="D229" s="4"/>
      <c r="E229" s="4"/>
      <c r="F229" s="4"/>
      <c r="G229" s="20"/>
      <c r="H229" s="20"/>
      <c r="I229" s="20"/>
      <c r="J229" s="20"/>
      <c r="K229" s="20"/>
      <c r="L229" s="20"/>
      <c r="M229" s="31"/>
      <c r="O229" t="s">
        <v>39</v>
      </c>
    </row>
    <row r="230" spans="1:15" ht="11.25" customHeight="1">
      <c r="A230" s="4">
        <v>1</v>
      </c>
      <c r="B230" s="4"/>
      <c r="C230" s="4"/>
      <c r="D230" s="4"/>
      <c r="F230" s="14" t="s">
        <v>271</v>
      </c>
      <c r="G230" s="35">
        <f>G231</f>
        <v>262.2</v>
      </c>
      <c r="H230" s="33">
        <f>H231</f>
        <v>327.06</v>
      </c>
      <c r="I230" s="32">
        <f>I231</f>
        <v>20</v>
      </c>
      <c r="J230" s="15">
        <f>SUM(J231:J239)</f>
        <v>0</v>
      </c>
      <c r="K230" s="15">
        <f>SUM(K231:K239)</f>
        <v>0</v>
      </c>
      <c r="L230" s="15"/>
      <c r="M230" s="15"/>
      <c r="N230" t="s">
        <v>30</v>
      </c>
      <c r="O230" t="s">
        <v>88</v>
      </c>
    </row>
    <row r="231" spans="1:15" ht="11.25" customHeight="1">
      <c r="A231" s="4" t="s">
        <v>272</v>
      </c>
      <c r="B231" s="4" t="s">
        <v>273</v>
      </c>
      <c r="C231" s="4" t="s">
        <v>165</v>
      </c>
      <c r="D231" s="4" t="s">
        <v>35</v>
      </c>
      <c r="F231" s="16" t="s">
        <v>274</v>
      </c>
      <c r="G231" s="22">
        <v>262.2</v>
      </c>
      <c r="H231" s="18">
        <v>327.06</v>
      </c>
      <c r="I231" s="19">
        <v>20</v>
      </c>
      <c r="J231" s="34">
        <v>0</v>
      </c>
      <c r="K231" s="20">
        <f>G231*J231</f>
        <v>0</v>
      </c>
      <c r="L231" s="21">
        <v>2</v>
      </c>
      <c r="M231" s="31" t="s">
        <v>199</v>
      </c>
      <c r="N231" t="s">
        <v>38</v>
      </c>
      <c r="O231" t="s">
        <v>39</v>
      </c>
    </row>
    <row r="232" spans="1:15" ht="11.25" customHeight="1">
      <c r="A232" s="4" t="s">
        <v>272</v>
      </c>
      <c r="B232" s="4" t="s">
        <v>273</v>
      </c>
      <c r="C232" s="4" t="s">
        <v>78</v>
      </c>
      <c r="D232" s="4" t="s">
        <v>35</v>
      </c>
      <c r="F232" s="16" t="s">
        <v>275</v>
      </c>
      <c r="G232" s="22">
        <v>262.2</v>
      </c>
      <c r="H232" s="18">
        <v>327.06</v>
      </c>
      <c r="I232" s="19">
        <v>20</v>
      </c>
      <c r="J232" s="34">
        <v>0</v>
      </c>
      <c r="K232" s="20">
        <f>G232*J232</f>
        <v>0</v>
      </c>
      <c r="L232" s="21">
        <v>4</v>
      </c>
      <c r="M232" s="31"/>
      <c r="N232" t="s">
        <v>38</v>
      </c>
      <c r="O232" t="s">
        <v>39</v>
      </c>
    </row>
    <row r="233" spans="1:15" ht="10.5" customHeight="1">
      <c r="A233" s="4">
        <v>1</v>
      </c>
      <c r="B233" s="4"/>
      <c r="C233" s="4"/>
      <c r="D233" s="4"/>
      <c r="E233" s="4"/>
      <c r="F233" s="4"/>
      <c r="G233" s="20"/>
      <c r="H233" s="20"/>
      <c r="I233" s="20"/>
      <c r="J233" s="20"/>
      <c r="K233" s="20"/>
      <c r="L233" s="20"/>
      <c r="M233" s="31"/>
      <c r="O233" t="s">
        <v>39</v>
      </c>
    </row>
    <row r="234" spans="1:15" ht="10.5" customHeight="1">
      <c r="A234" s="4">
        <v>1</v>
      </c>
      <c r="B234" s="4"/>
      <c r="C234" s="4"/>
      <c r="D234" s="4"/>
      <c r="E234" s="4"/>
      <c r="F234" s="4"/>
      <c r="G234" s="20"/>
      <c r="H234" s="20"/>
      <c r="I234" s="20"/>
      <c r="J234" s="20"/>
      <c r="K234" s="20"/>
      <c r="L234" s="20"/>
      <c r="M234" s="31"/>
      <c r="O234" t="s">
        <v>39</v>
      </c>
    </row>
    <row r="235" spans="1:15" ht="10.5" customHeight="1">
      <c r="A235" s="4">
        <v>1</v>
      </c>
      <c r="B235" s="4"/>
      <c r="C235" s="4"/>
      <c r="D235" s="4"/>
      <c r="E235" s="4"/>
      <c r="F235" s="4"/>
      <c r="G235" s="20"/>
      <c r="H235" s="20"/>
      <c r="I235" s="20"/>
      <c r="J235" s="20"/>
      <c r="K235" s="20"/>
      <c r="L235" s="20"/>
      <c r="M235" s="31"/>
      <c r="O235" t="s">
        <v>39</v>
      </c>
    </row>
    <row r="236" spans="1:15" ht="10.5" customHeight="1">
      <c r="A236" s="4">
        <v>1</v>
      </c>
      <c r="B236" s="4"/>
      <c r="C236" s="4"/>
      <c r="D236" s="4"/>
      <c r="E236" s="4"/>
      <c r="F236" s="4"/>
      <c r="G236" s="20"/>
      <c r="H236" s="20"/>
      <c r="I236" s="20"/>
      <c r="J236" s="20"/>
      <c r="K236" s="20"/>
      <c r="L236" s="20"/>
      <c r="M236" s="31"/>
      <c r="O236" t="s">
        <v>39</v>
      </c>
    </row>
    <row r="237" spans="1:15" ht="10.5" customHeight="1">
      <c r="A237" s="4">
        <v>1</v>
      </c>
      <c r="B237" s="4"/>
      <c r="C237" s="4"/>
      <c r="D237" s="4"/>
      <c r="E237" s="4"/>
      <c r="F237" s="4"/>
      <c r="G237" s="20"/>
      <c r="H237" s="20"/>
      <c r="I237" s="20"/>
      <c r="J237" s="20"/>
      <c r="K237" s="20"/>
      <c r="L237" s="20"/>
      <c r="M237" s="31"/>
      <c r="O237" t="s">
        <v>39</v>
      </c>
    </row>
    <row r="238" spans="1:15" ht="10.5" customHeight="1">
      <c r="A238" s="4">
        <v>1</v>
      </c>
      <c r="B238" s="4"/>
      <c r="C238" s="4"/>
      <c r="D238" s="4"/>
      <c r="E238" s="4"/>
      <c r="F238" s="4"/>
      <c r="G238" s="20"/>
      <c r="H238" s="20"/>
      <c r="I238" s="20"/>
      <c r="J238" s="20"/>
      <c r="K238" s="20"/>
      <c r="L238" s="20"/>
      <c r="M238" s="31"/>
      <c r="O238" t="s">
        <v>39</v>
      </c>
    </row>
    <row r="239" spans="1:15" ht="10.5" customHeight="1">
      <c r="A239" s="4">
        <v>1</v>
      </c>
      <c r="B239" s="4"/>
      <c r="C239" s="4"/>
      <c r="D239" s="4"/>
      <c r="E239" s="4"/>
      <c r="F239" s="4"/>
      <c r="G239" s="20"/>
      <c r="H239" s="20"/>
      <c r="I239" s="20"/>
      <c r="J239" s="20"/>
      <c r="K239" s="20"/>
      <c r="L239" s="20"/>
      <c r="M239" s="31"/>
      <c r="O239" t="s">
        <v>39</v>
      </c>
    </row>
    <row r="240" spans="1:15" ht="11.25" customHeight="1">
      <c r="A240" s="4">
        <v>1</v>
      </c>
      <c r="B240" s="4"/>
      <c r="C240" s="4"/>
      <c r="D240" s="4"/>
      <c r="F240" s="14" t="s">
        <v>276</v>
      </c>
      <c r="G240" s="33">
        <f>G241</f>
        <v>249.78</v>
      </c>
      <c r="H240" s="33">
        <f>H241</f>
        <v>311.88</v>
      </c>
      <c r="I240" s="32">
        <f>I241</f>
        <v>20</v>
      </c>
      <c r="J240" s="15">
        <f>SUM(J241:J249)</f>
        <v>0</v>
      </c>
      <c r="K240" s="15">
        <f>SUM(K241:K249)</f>
        <v>0</v>
      </c>
      <c r="L240" s="15"/>
      <c r="M240" s="15"/>
      <c r="N240" t="s">
        <v>30</v>
      </c>
      <c r="O240" t="s">
        <v>88</v>
      </c>
    </row>
    <row r="241" spans="1:15" ht="11.25" customHeight="1">
      <c r="A241" s="4" t="s">
        <v>277</v>
      </c>
      <c r="B241" s="4" t="s">
        <v>278</v>
      </c>
      <c r="C241" s="4" t="s">
        <v>75</v>
      </c>
      <c r="D241" s="4" t="s">
        <v>45</v>
      </c>
      <c r="F241" s="16" t="s">
        <v>279</v>
      </c>
      <c r="G241" s="17">
        <v>249.78</v>
      </c>
      <c r="H241" s="18">
        <v>311.88</v>
      </c>
      <c r="I241" s="19">
        <v>20</v>
      </c>
      <c r="J241" s="34">
        <v>0</v>
      </c>
      <c r="K241" s="20">
        <f>G241*J241</f>
        <v>0</v>
      </c>
      <c r="L241" s="21">
        <v>1</v>
      </c>
      <c r="M241" s="31" t="s">
        <v>280</v>
      </c>
      <c r="N241" t="s">
        <v>38</v>
      </c>
      <c r="O241" t="s">
        <v>39</v>
      </c>
    </row>
    <row r="242" spans="1:15" ht="11.25" customHeight="1">
      <c r="A242" s="4" t="s">
        <v>277</v>
      </c>
      <c r="B242" s="4" t="s">
        <v>278</v>
      </c>
      <c r="C242" s="4" t="s">
        <v>137</v>
      </c>
      <c r="D242" s="4" t="s">
        <v>45</v>
      </c>
      <c r="F242" s="16" t="s">
        <v>281</v>
      </c>
      <c r="G242" s="17">
        <v>249.78</v>
      </c>
      <c r="H242" s="18">
        <v>311.88</v>
      </c>
      <c r="I242" s="19">
        <v>20</v>
      </c>
      <c r="J242" s="34">
        <v>0</v>
      </c>
      <c r="K242" s="20">
        <f>G242*J242</f>
        <v>0</v>
      </c>
      <c r="L242" s="21">
        <v>2</v>
      </c>
      <c r="M242" s="31"/>
      <c r="N242" t="s">
        <v>38</v>
      </c>
      <c r="O242" t="s">
        <v>39</v>
      </c>
    </row>
    <row r="243" spans="1:15" ht="11.25" customHeight="1">
      <c r="A243" s="4" t="s">
        <v>277</v>
      </c>
      <c r="B243" s="4" t="s">
        <v>278</v>
      </c>
      <c r="C243" s="4" t="s">
        <v>75</v>
      </c>
      <c r="D243" s="4" t="s">
        <v>48</v>
      </c>
      <c r="F243" s="16" t="s">
        <v>282</v>
      </c>
      <c r="G243" s="17">
        <v>249.78</v>
      </c>
      <c r="H243" s="18">
        <v>311.88</v>
      </c>
      <c r="I243" s="19">
        <v>20</v>
      </c>
      <c r="J243" s="34">
        <v>0</v>
      </c>
      <c r="K243" s="20">
        <f>G243*J243</f>
        <v>0</v>
      </c>
      <c r="L243" s="21">
        <v>2</v>
      </c>
      <c r="M243" s="31"/>
      <c r="N243" t="s">
        <v>38</v>
      </c>
      <c r="O243" t="s">
        <v>39</v>
      </c>
    </row>
    <row r="244" spans="1:15" ht="11.25" customHeight="1">
      <c r="A244" s="4" t="s">
        <v>277</v>
      </c>
      <c r="B244" s="4" t="s">
        <v>278</v>
      </c>
      <c r="C244" s="4" t="s">
        <v>137</v>
      </c>
      <c r="D244" s="4" t="s">
        <v>48</v>
      </c>
      <c r="F244" s="16" t="s">
        <v>283</v>
      </c>
      <c r="G244" s="17">
        <v>249.78</v>
      </c>
      <c r="H244" s="18">
        <v>311.88</v>
      </c>
      <c r="I244" s="19">
        <v>20</v>
      </c>
      <c r="J244" s="34">
        <v>0</v>
      </c>
      <c r="K244" s="20">
        <f>G244*J244</f>
        <v>0</v>
      </c>
      <c r="L244" s="21">
        <v>1</v>
      </c>
      <c r="M244" s="31"/>
      <c r="N244" t="s">
        <v>38</v>
      </c>
      <c r="O244" t="s">
        <v>39</v>
      </c>
    </row>
    <row r="245" spans="1:15" ht="10.5" customHeight="1">
      <c r="A245" s="4">
        <v>1</v>
      </c>
      <c r="B245" s="4"/>
      <c r="C245" s="4"/>
      <c r="D245" s="4"/>
      <c r="E245" s="4"/>
      <c r="F245" s="4"/>
      <c r="G245" s="20"/>
      <c r="H245" s="20"/>
      <c r="I245" s="20"/>
      <c r="J245" s="20"/>
      <c r="K245" s="20"/>
      <c r="L245" s="20"/>
      <c r="M245" s="31"/>
      <c r="O245" t="s">
        <v>39</v>
      </c>
    </row>
    <row r="246" spans="1:15" ht="10.5" customHeight="1">
      <c r="A246" s="4">
        <v>1</v>
      </c>
      <c r="B246" s="4"/>
      <c r="C246" s="4"/>
      <c r="D246" s="4"/>
      <c r="E246" s="4"/>
      <c r="F246" s="4"/>
      <c r="G246" s="20"/>
      <c r="H246" s="20"/>
      <c r="I246" s="20"/>
      <c r="J246" s="20"/>
      <c r="K246" s="20"/>
      <c r="L246" s="20"/>
      <c r="M246" s="31"/>
      <c r="O246" t="s">
        <v>39</v>
      </c>
    </row>
    <row r="247" spans="1:15" ht="10.5" customHeight="1">
      <c r="A247" s="4">
        <v>1</v>
      </c>
      <c r="B247" s="4"/>
      <c r="C247" s="4"/>
      <c r="D247" s="4"/>
      <c r="E247" s="4"/>
      <c r="F247" s="4"/>
      <c r="G247" s="20"/>
      <c r="H247" s="20"/>
      <c r="I247" s="20"/>
      <c r="J247" s="20"/>
      <c r="K247" s="20"/>
      <c r="L247" s="20"/>
      <c r="M247" s="31"/>
      <c r="O247" t="s">
        <v>39</v>
      </c>
    </row>
    <row r="248" spans="1:15" ht="10.5" customHeight="1">
      <c r="A248" s="4">
        <v>1</v>
      </c>
      <c r="B248" s="4"/>
      <c r="C248" s="4"/>
      <c r="D248" s="4"/>
      <c r="E248" s="4"/>
      <c r="F248" s="4"/>
      <c r="G248" s="20"/>
      <c r="H248" s="20"/>
      <c r="I248" s="20"/>
      <c r="J248" s="20"/>
      <c r="K248" s="20"/>
      <c r="L248" s="20"/>
      <c r="M248" s="31"/>
      <c r="O248" t="s">
        <v>39</v>
      </c>
    </row>
    <row r="249" spans="1:15" ht="10.5" customHeight="1">
      <c r="A249" s="4">
        <v>1</v>
      </c>
      <c r="B249" s="4"/>
      <c r="C249" s="4"/>
      <c r="D249" s="4"/>
      <c r="E249" s="4"/>
      <c r="F249" s="4"/>
      <c r="G249" s="20"/>
      <c r="H249" s="20"/>
      <c r="I249" s="20"/>
      <c r="J249" s="20"/>
      <c r="K249" s="20"/>
      <c r="L249" s="20"/>
      <c r="M249" s="31"/>
      <c r="O249" t="s">
        <v>39</v>
      </c>
    </row>
    <row r="250" spans="1:15" ht="11.25" customHeight="1">
      <c r="A250" s="4">
        <v>1</v>
      </c>
      <c r="B250" s="4"/>
      <c r="C250" s="4"/>
      <c r="D250" s="4"/>
      <c r="F250" s="14" t="s">
        <v>284</v>
      </c>
      <c r="G250" s="33">
        <f>G251</f>
        <v>264.95999999999998</v>
      </c>
      <c r="H250" s="33">
        <f>H251</f>
        <v>311.88</v>
      </c>
      <c r="I250" s="32">
        <f>I251</f>
        <v>15</v>
      </c>
      <c r="J250" s="15">
        <f>SUM(J251:J259)</f>
        <v>0</v>
      </c>
      <c r="K250" s="15">
        <f>SUM(K251:K259)</f>
        <v>0</v>
      </c>
      <c r="L250" s="15"/>
      <c r="M250" s="15"/>
      <c r="N250" t="s">
        <v>30</v>
      </c>
      <c r="O250" t="s">
        <v>88</v>
      </c>
    </row>
    <row r="251" spans="1:15" ht="11.25" customHeight="1">
      <c r="A251" s="4" t="s">
        <v>285</v>
      </c>
      <c r="B251" s="4" t="s">
        <v>286</v>
      </c>
      <c r="C251" s="4" t="s">
        <v>153</v>
      </c>
      <c r="D251" s="4" t="s">
        <v>35</v>
      </c>
      <c r="F251" s="16" t="s">
        <v>287</v>
      </c>
      <c r="G251" s="17">
        <v>264.95999999999998</v>
      </c>
      <c r="H251" s="18">
        <v>311.88</v>
      </c>
      <c r="I251" s="19">
        <v>15</v>
      </c>
      <c r="J251" s="34">
        <v>0</v>
      </c>
      <c r="K251" s="20">
        <f>G251*J251</f>
        <v>0</v>
      </c>
      <c r="L251" s="21">
        <v>1</v>
      </c>
      <c r="M251" s="31" t="s">
        <v>280</v>
      </c>
      <c r="N251" t="s">
        <v>38</v>
      </c>
      <c r="O251" t="s">
        <v>39</v>
      </c>
    </row>
    <row r="252" spans="1:15" ht="11.25" customHeight="1">
      <c r="A252" s="4" t="s">
        <v>285</v>
      </c>
      <c r="B252" s="4" t="s">
        <v>286</v>
      </c>
      <c r="C252" s="4" t="s">
        <v>153</v>
      </c>
      <c r="D252" s="4" t="s">
        <v>45</v>
      </c>
      <c r="F252" s="16" t="s">
        <v>288</v>
      </c>
      <c r="G252" s="17">
        <v>264.95999999999998</v>
      </c>
      <c r="H252" s="18">
        <v>311.88</v>
      </c>
      <c r="I252" s="19">
        <v>15</v>
      </c>
      <c r="J252" s="34">
        <v>0</v>
      </c>
      <c r="K252" s="20">
        <f>G252*J252</f>
        <v>0</v>
      </c>
      <c r="L252" s="21">
        <v>2</v>
      </c>
      <c r="M252" s="31"/>
      <c r="N252" t="s">
        <v>38</v>
      </c>
      <c r="O252" t="s">
        <v>39</v>
      </c>
    </row>
    <row r="253" spans="1:15" ht="11.25" customHeight="1">
      <c r="A253" s="4" t="s">
        <v>285</v>
      </c>
      <c r="B253" s="4" t="s">
        <v>286</v>
      </c>
      <c r="C253" s="4" t="s">
        <v>153</v>
      </c>
      <c r="D253" s="4" t="s">
        <v>48</v>
      </c>
      <c r="F253" s="16" t="s">
        <v>289</v>
      </c>
      <c r="G253" s="17">
        <v>264.95999999999998</v>
      </c>
      <c r="H253" s="18">
        <v>311.88</v>
      </c>
      <c r="I253" s="19">
        <v>15</v>
      </c>
      <c r="J253" s="34">
        <v>0</v>
      </c>
      <c r="K253" s="20">
        <f>G253*J253</f>
        <v>0</v>
      </c>
      <c r="L253" s="21">
        <v>2</v>
      </c>
      <c r="M253" s="31"/>
      <c r="N253" t="s">
        <v>38</v>
      </c>
      <c r="O253" t="s">
        <v>39</v>
      </c>
    </row>
    <row r="254" spans="1:15" ht="10.5" customHeight="1">
      <c r="A254" s="4">
        <v>1</v>
      </c>
      <c r="B254" s="4"/>
      <c r="C254" s="4"/>
      <c r="D254" s="4"/>
      <c r="E254" s="4"/>
      <c r="F254" s="4"/>
      <c r="G254" s="20"/>
      <c r="H254" s="20"/>
      <c r="I254" s="20"/>
      <c r="J254" s="20"/>
      <c r="K254" s="20"/>
      <c r="L254" s="20"/>
      <c r="M254" s="31"/>
      <c r="O254" t="s">
        <v>39</v>
      </c>
    </row>
    <row r="255" spans="1:15" ht="10.5" customHeight="1">
      <c r="A255" s="4">
        <v>1</v>
      </c>
      <c r="B255" s="4"/>
      <c r="C255" s="4"/>
      <c r="D255" s="4"/>
      <c r="E255" s="4"/>
      <c r="F255" s="4"/>
      <c r="G255" s="20"/>
      <c r="H255" s="20"/>
      <c r="I255" s="20"/>
      <c r="J255" s="20"/>
      <c r="K255" s="20"/>
      <c r="L255" s="20"/>
      <c r="M255" s="31"/>
      <c r="O255" t="s">
        <v>39</v>
      </c>
    </row>
    <row r="256" spans="1:15" ht="10.5" customHeight="1">
      <c r="A256" s="4">
        <v>1</v>
      </c>
      <c r="B256" s="4"/>
      <c r="C256" s="4"/>
      <c r="D256" s="4"/>
      <c r="E256" s="4"/>
      <c r="F256" s="4"/>
      <c r="G256" s="20"/>
      <c r="H256" s="20"/>
      <c r="I256" s="20"/>
      <c r="J256" s="20"/>
      <c r="K256" s="20"/>
      <c r="L256" s="20"/>
      <c r="M256" s="31"/>
      <c r="O256" t="s">
        <v>39</v>
      </c>
    </row>
    <row r="257" spans="1:15" ht="10.5" customHeight="1">
      <c r="A257" s="4">
        <v>1</v>
      </c>
      <c r="B257" s="4"/>
      <c r="C257" s="4"/>
      <c r="D257" s="4"/>
      <c r="E257" s="4"/>
      <c r="F257" s="4"/>
      <c r="G257" s="20"/>
      <c r="H257" s="20"/>
      <c r="I257" s="20"/>
      <c r="J257" s="20"/>
      <c r="K257" s="20"/>
      <c r="L257" s="20"/>
      <c r="M257" s="31"/>
      <c r="O257" t="s">
        <v>39</v>
      </c>
    </row>
    <row r="258" spans="1:15" ht="10.5" customHeight="1">
      <c r="A258" s="4">
        <v>1</v>
      </c>
      <c r="B258" s="4"/>
      <c r="C258" s="4"/>
      <c r="D258" s="4"/>
      <c r="E258" s="4"/>
      <c r="F258" s="4"/>
      <c r="G258" s="20"/>
      <c r="H258" s="20"/>
      <c r="I258" s="20"/>
      <c r="J258" s="20"/>
      <c r="K258" s="20"/>
      <c r="L258" s="20"/>
      <c r="M258" s="31"/>
      <c r="O258" t="s">
        <v>39</v>
      </c>
    </row>
    <row r="259" spans="1:15" ht="10.5" customHeight="1">
      <c r="A259" s="4">
        <v>1</v>
      </c>
      <c r="B259" s="4"/>
      <c r="C259" s="4"/>
      <c r="D259" s="4"/>
      <c r="E259" s="4"/>
      <c r="F259" s="4"/>
      <c r="G259" s="20"/>
      <c r="H259" s="20"/>
      <c r="I259" s="20"/>
      <c r="J259" s="20"/>
      <c r="K259" s="20"/>
      <c r="L259" s="20"/>
      <c r="M259" s="31"/>
      <c r="O259" t="s">
        <v>39</v>
      </c>
    </row>
    <row r="260" spans="1:15" ht="11.25" customHeight="1">
      <c r="A260" s="4">
        <v>1</v>
      </c>
      <c r="B260" s="4"/>
      <c r="C260" s="4"/>
      <c r="D260" s="4"/>
      <c r="F260" s="14" t="s">
        <v>290</v>
      </c>
      <c r="G260" s="33">
        <f>G261</f>
        <v>249.78</v>
      </c>
      <c r="H260" s="33">
        <f>H261</f>
        <v>311.88</v>
      </c>
      <c r="I260" s="32">
        <f>I261</f>
        <v>20</v>
      </c>
      <c r="J260" s="15">
        <f>SUM(J261:J269)</f>
        <v>0</v>
      </c>
      <c r="K260" s="15">
        <f>SUM(K261:K269)</f>
        <v>0</v>
      </c>
      <c r="L260" s="15"/>
      <c r="M260" s="15"/>
      <c r="N260" t="s">
        <v>30</v>
      </c>
      <c r="O260" t="s">
        <v>88</v>
      </c>
    </row>
    <row r="261" spans="1:15" ht="11.25" customHeight="1">
      <c r="A261" s="4" t="s">
        <v>291</v>
      </c>
      <c r="B261" s="4" t="s">
        <v>292</v>
      </c>
      <c r="C261" s="4" t="s">
        <v>40</v>
      </c>
      <c r="D261" s="4" t="s">
        <v>35</v>
      </c>
      <c r="F261" s="16" t="s">
        <v>293</v>
      </c>
      <c r="G261" s="17">
        <v>249.78</v>
      </c>
      <c r="H261" s="18">
        <v>311.88</v>
      </c>
      <c r="I261" s="19">
        <v>20</v>
      </c>
      <c r="J261" s="34">
        <v>0</v>
      </c>
      <c r="K261" s="20">
        <f>G261*J261</f>
        <v>0</v>
      </c>
      <c r="L261" s="21">
        <v>4</v>
      </c>
      <c r="M261" s="31" t="s">
        <v>280</v>
      </c>
      <c r="N261" t="s">
        <v>38</v>
      </c>
      <c r="O261" t="s">
        <v>39</v>
      </c>
    </row>
    <row r="262" spans="1:15" ht="11.25" customHeight="1">
      <c r="A262" s="4" t="s">
        <v>291</v>
      </c>
      <c r="B262" s="4" t="s">
        <v>292</v>
      </c>
      <c r="C262" s="4" t="s">
        <v>40</v>
      </c>
      <c r="D262" s="4" t="s">
        <v>42</v>
      </c>
      <c r="F262" s="16" t="s">
        <v>294</v>
      </c>
      <c r="G262" s="17">
        <v>249.78</v>
      </c>
      <c r="H262" s="18">
        <v>311.88</v>
      </c>
      <c r="I262" s="19">
        <v>20</v>
      </c>
      <c r="J262" s="34">
        <v>0</v>
      </c>
      <c r="K262" s="20">
        <f>G262*J262</f>
        <v>0</v>
      </c>
      <c r="L262" s="21">
        <v>3</v>
      </c>
      <c r="M262" s="31"/>
      <c r="N262" t="s">
        <v>38</v>
      </c>
      <c r="O262" t="s">
        <v>39</v>
      </c>
    </row>
    <row r="263" spans="1:15" ht="11.25" customHeight="1">
      <c r="A263" s="4" t="s">
        <v>291</v>
      </c>
      <c r="B263" s="4" t="s">
        <v>292</v>
      </c>
      <c r="C263" s="4" t="s">
        <v>40</v>
      </c>
      <c r="D263" s="4" t="s">
        <v>45</v>
      </c>
      <c r="F263" s="16" t="s">
        <v>295</v>
      </c>
      <c r="G263" s="17">
        <v>249.78</v>
      </c>
      <c r="H263" s="18">
        <v>311.88</v>
      </c>
      <c r="I263" s="19">
        <v>20</v>
      </c>
      <c r="J263" s="34">
        <v>0</v>
      </c>
      <c r="K263" s="20">
        <f>G263*J263</f>
        <v>0</v>
      </c>
      <c r="L263" s="21">
        <v>4</v>
      </c>
      <c r="M263" s="31"/>
      <c r="N263" t="s">
        <v>38</v>
      </c>
      <c r="O263" t="s">
        <v>39</v>
      </c>
    </row>
    <row r="264" spans="1:15" ht="11.25" customHeight="1">
      <c r="A264" s="4" t="s">
        <v>291</v>
      </c>
      <c r="B264" s="4" t="s">
        <v>292</v>
      </c>
      <c r="C264" s="4" t="s">
        <v>40</v>
      </c>
      <c r="D264" s="4" t="s">
        <v>48</v>
      </c>
      <c r="F264" s="16" t="s">
        <v>296</v>
      </c>
      <c r="G264" s="17">
        <v>249.78</v>
      </c>
      <c r="H264" s="18">
        <v>311.88</v>
      </c>
      <c r="I264" s="19">
        <v>20</v>
      </c>
      <c r="J264" s="34">
        <v>0</v>
      </c>
      <c r="K264" s="20">
        <f>G264*J264</f>
        <v>0</v>
      </c>
      <c r="L264" s="21">
        <v>3</v>
      </c>
      <c r="M264" s="31"/>
      <c r="N264" t="s">
        <v>38</v>
      </c>
      <c r="O264" t="s">
        <v>39</v>
      </c>
    </row>
    <row r="265" spans="1:15" ht="10.5" customHeight="1">
      <c r="A265" s="4">
        <v>1</v>
      </c>
      <c r="B265" s="4"/>
      <c r="C265" s="4"/>
      <c r="D265" s="4"/>
      <c r="E265" s="4"/>
      <c r="F265" s="4"/>
      <c r="G265" s="20"/>
      <c r="H265" s="20"/>
      <c r="I265" s="20"/>
      <c r="J265" s="20"/>
      <c r="K265" s="20"/>
      <c r="L265" s="20"/>
      <c r="M265" s="31"/>
      <c r="O265" t="s">
        <v>39</v>
      </c>
    </row>
    <row r="266" spans="1:15" ht="10.5" customHeight="1">
      <c r="A266" s="4">
        <v>1</v>
      </c>
      <c r="B266" s="4"/>
      <c r="C266" s="4"/>
      <c r="D266" s="4"/>
      <c r="E266" s="4"/>
      <c r="F266" s="4"/>
      <c r="G266" s="20"/>
      <c r="H266" s="20"/>
      <c r="I266" s="20"/>
      <c r="J266" s="20"/>
      <c r="K266" s="20"/>
      <c r="L266" s="20"/>
      <c r="M266" s="31"/>
      <c r="O266" t="s">
        <v>39</v>
      </c>
    </row>
    <row r="267" spans="1:15" ht="10.5" customHeight="1">
      <c r="A267" s="4">
        <v>1</v>
      </c>
      <c r="B267" s="4"/>
      <c r="C267" s="4"/>
      <c r="D267" s="4"/>
      <c r="E267" s="4"/>
      <c r="F267" s="4"/>
      <c r="G267" s="20"/>
      <c r="H267" s="20"/>
      <c r="I267" s="20"/>
      <c r="J267" s="20"/>
      <c r="K267" s="20"/>
      <c r="L267" s="20"/>
      <c r="M267" s="31"/>
      <c r="O267" t="s">
        <v>39</v>
      </c>
    </row>
    <row r="268" spans="1:15" ht="10.5" customHeight="1">
      <c r="A268" s="4">
        <v>1</v>
      </c>
      <c r="B268" s="4"/>
      <c r="C268" s="4"/>
      <c r="D268" s="4"/>
      <c r="E268" s="4"/>
      <c r="F268" s="4"/>
      <c r="G268" s="20"/>
      <c r="H268" s="20"/>
      <c r="I268" s="20"/>
      <c r="J268" s="20"/>
      <c r="K268" s="20"/>
      <c r="L268" s="20"/>
      <c r="M268" s="31"/>
      <c r="O268" t="s">
        <v>39</v>
      </c>
    </row>
    <row r="269" spans="1:15" ht="10.5" customHeight="1">
      <c r="A269" s="4">
        <v>1</v>
      </c>
      <c r="B269" s="4"/>
      <c r="C269" s="4"/>
      <c r="D269" s="4"/>
      <c r="E269" s="4"/>
      <c r="F269" s="4"/>
      <c r="G269" s="20"/>
      <c r="H269" s="20"/>
      <c r="I269" s="20"/>
      <c r="J269" s="20"/>
      <c r="K269" s="20"/>
      <c r="L269" s="20"/>
      <c r="M269" s="31"/>
      <c r="O269" t="s">
        <v>39</v>
      </c>
    </row>
    <row r="270" spans="1:15" ht="11.25" customHeight="1">
      <c r="A270" s="4">
        <v>1</v>
      </c>
      <c r="B270" s="4"/>
      <c r="C270" s="4"/>
      <c r="D270" s="4"/>
      <c r="F270" s="14" t="s">
        <v>297</v>
      </c>
      <c r="G270" s="33">
        <f>G271</f>
        <v>313.26</v>
      </c>
      <c r="H270" s="33">
        <f>H271</f>
        <v>391.92</v>
      </c>
      <c r="I270" s="32">
        <f>I271</f>
        <v>20</v>
      </c>
      <c r="J270" s="15">
        <f>SUM(J271:J282)</f>
        <v>0</v>
      </c>
      <c r="K270" s="15">
        <f>SUM(K271:K282)</f>
        <v>0</v>
      </c>
      <c r="L270" s="15"/>
      <c r="M270" s="15"/>
      <c r="N270" t="s">
        <v>30</v>
      </c>
      <c r="O270" t="s">
        <v>31</v>
      </c>
    </row>
    <row r="271" spans="1:15" ht="11.25" customHeight="1">
      <c r="A271" s="4" t="s">
        <v>298</v>
      </c>
      <c r="B271" s="4" t="s">
        <v>299</v>
      </c>
      <c r="C271" s="4" t="s">
        <v>34</v>
      </c>
      <c r="D271" s="4" t="s">
        <v>35</v>
      </c>
      <c r="F271" s="16" t="s">
        <v>300</v>
      </c>
      <c r="G271" s="17">
        <v>313.26</v>
      </c>
      <c r="H271" s="18">
        <v>391.92</v>
      </c>
      <c r="I271" s="19">
        <v>20</v>
      </c>
      <c r="J271" s="34">
        <v>0</v>
      </c>
      <c r="K271" s="20">
        <f>G271*J271</f>
        <v>0</v>
      </c>
      <c r="L271" s="21">
        <v>6</v>
      </c>
      <c r="M271" s="31" t="s">
        <v>301</v>
      </c>
      <c r="N271" t="s">
        <v>38</v>
      </c>
      <c r="O271" t="s">
        <v>39</v>
      </c>
    </row>
    <row r="272" spans="1:15" ht="11.25" customHeight="1">
      <c r="A272" s="4" t="s">
        <v>298</v>
      </c>
      <c r="B272" s="4" t="s">
        <v>299</v>
      </c>
      <c r="C272" s="4" t="s">
        <v>40</v>
      </c>
      <c r="D272" s="4" t="s">
        <v>35</v>
      </c>
      <c r="F272" s="16" t="s">
        <v>302</v>
      </c>
      <c r="G272" s="17">
        <v>313.26</v>
      </c>
      <c r="H272" s="18">
        <v>391.92</v>
      </c>
      <c r="I272" s="19">
        <v>20</v>
      </c>
      <c r="J272" s="34">
        <v>0</v>
      </c>
      <c r="K272" s="20">
        <f>G272*J272</f>
        <v>0</v>
      </c>
      <c r="L272" s="21">
        <v>6</v>
      </c>
      <c r="M272" s="31"/>
      <c r="N272" t="s">
        <v>38</v>
      </c>
      <c r="O272" t="s">
        <v>39</v>
      </c>
    </row>
    <row r="273" spans="1:15" ht="11.25" customHeight="1">
      <c r="A273" s="4" t="s">
        <v>298</v>
      </c>
      <c r="B273" s="4" t="s">
        <v>299</v>
      </c>
      <c r="C273" s="4" t="s">
        <v>51</v>
      </c>
      <c r="D273" s="4" t="s">
        <v>35</v>
      </c>
      <c r="F273" s="16" t="s">
        <v>303</v>
      </c>
      <c r="G273" s="17">
        <v>313.26</v>
      </c>
      <c r="H273" s="18">
        <v>391.92</v>
      </c>
      <c r="I273" s="19">
        <v>20</v>
      </c>
      <c r="J273" s="34">
        <v>0</v>
      </c>
      <c r="K273" s="20">
        <f>G273*J273</f>
        <v>0</v>
      </c>
      <c r="L273" s="21">
        <v>6</v>
      </c>
      <c r="M273" s="31"/>
      <c r="N273" t="s">
        <v>38</v>
      </c>
      <c r="O273" t="s">
        <v>39</v>
      </c>
    </row>
    <row r="274" spans="1:15" ht="11.25" customHeight="1">
      <c r="A274" s="4" t="s">
        <v>298</v>
      </c>
      <c r="B274" s="4" t="s">
        <v>299</v>
      </c>
      <c r="C274" s="4" t="s">
        <v>34</v>
      </c>
      <c r="D274" s="4" t="s">
        <v>42</v>
      </c>
      <c r="F274" s="16" t="s">
        <v>304</v>
      </c>
      <c r="G274" s="17">
        <v>313.26</v>
      </c>
      <c r="H274" s="18">
        <v>391.92</v>
      </c>
      <c r="I274" s="19">
        <v>20</v>
      </c>
      <c r="J274" s="34">
        <v>0</v>
      </c>
      <c r="K274" s="20">
        <f>G274*J274</f>
        <v>0</v>
      </c>
      <c r="L274" s="21">
        <v>6</v>
      </c>
      <c r="M274" s="31"/>
      <c r="N274" t="s">
        <v>38</v>
      </c>
      <c r="O274" t="s">
        <v>39</v>
      </c>
    </row>
    <row r="275" spans="1:15" ht="11.25" customHeight="1">
      <c r="A275" s="4" t="s">
        <v>298</v>
      </c>
      <c r="B275" s="4" t="s">
        <v>299</v>
      </c>
      <c r="C275" s="4" t="s">
        <v>40</v>
      </c>
      <c r="D275" s="4" t="s">
        <v>42</v>
      </c>
      <c r="F275" s="16" t="s">
        <v>305</v>
      </c>
      <c r="G275" s="17">
        <v>313.26</v>
      </c>
      <c r="H275" s="18">
        <v>391.92</v>
      </c>
      <c r="I275" s="19">
        <v>20</v>
      </c>
      <c r="J275" s="34">
        <v>0</v>
      </c>
      <c r="K275" s="20">
        <f>G275*J275</f>
        <v>0</v>
      </c>
      <c r="L275" s="21">
        <v>6</v>
      </c>
      <c r="M275" s="31"/>
      <c r="N275" t="s">
        <v>38</v>
      </c>
      <c r="O275" t="s">
        <v>39</v>
      </c>
    </row>
    <row r="276" spans="1:15" ht="11.25" customHeight="1">
      <c r="A276" s="4" t="s">
        <v>298</v>
      </c>
      <c r="B276" s="4" t="s">
        <v>299</v>
      </c>
      <c r="C276" s="4" t="s">
        <v>51</v>
      </c>
      <c r="D276" s="4" t="s">
        <v>42</v>
      </c>
      <c r="F276" s="16" t="s">
        <v>306</v>
      </c>
      <c r="G276" s="17">
        <v>313.26</v>
      </c>
      <c r="H276" s="18">
        <v>391.92</v>
      </c>
      <c r="I276" s="19">
        <v>20</v>
      </c>
      <c r="J276" s="34">
        <v>0</v>
      </c>
      <c r="K276" s="20">
        <f>G276*J276</f>
        <v>0</v>
      </c>
      <c r="L276" s="21">
        <v>6</v>
      </c>
      <c r="M276" s="31"/>
      <c r="N276" t="s">
        <v>38</v>
      </c>
      <c r="O276" t="s">
        <v>39</v>
      </c>
    </row>
    <row r="277" spans="1:15" ht="11.25" customHeight="1">
      <c r="A277" s="4" t="s">
        <v>298</v>
      </c>
      <c r="B277" s="4" t="s">
        <v>299</v>
      </c>
      <c r="C277" s="4" t="s">
        <v>34</v>
      </c>
      <c r="D277" s="4" t="s">
        <v>45</v>
      </c>
      <c r="F277" s="16" t="s">
        <v>307</v>
      </c>
      <c r="G277" s="17">
        <v>313.26</v>
      </c>
      <c r="H277" s="18">
        <v>391.92</v>
      </c>
      <c r="I277" s="19">
        <v>20</v>
      </c>
      <c r="J277" s="34">
        <v>0</v>
      </c>
      <c r="K277" s="20">
        <f>G277*J277</f>
        <v>0</v>
      </c>
      <c r="L277" s="21">
        <v>4</v>
      </c>
      <c r="M277" s="31"/>
      <c r="N277" t="s">
        <v>38</v>
      </c>
      <c r="O277" t="s">
        <v>39</v>
      </c>
    </row>
    <row r="278" spans="1:15" ht="11.25" customHeight="1">
      <c r="A278" s="4" t="s">
        <v>298</v>
      </c>
      <c r="B278" s="4" t="s">
        <v>299</v>
      </c>
      <c r="C278" s="4" t="s">
        <v>40</v>
      </c>
      <c r="D278" s="4" t="s">
        <v>45</v>
      </c>
      <c r="F278" s="16" t="s">
        <v>308</v>
      </c>
      <c r="G278" s="17">
        <v>313.26</v>
      </c>
      <c r="H278" s="18">
        <v>391.92</v>
      </c>
      <c r="I278" s="19">
        <v>20</v>
      </c>
      <c r="J278" s="34">
        <v>0</v>
      </c>
      <c r="K278" s="20">
        <f>G278*J278</f>
        <v>0</v>
      </c>
      <c r="L278" s="21">
        <v>3</v>
      </c>
      <c r="M278" s="31"/>
      <c r="N278" t="s">
        <v>38</v>
      </c>
      <c r="O278" t="s">
        <v>39</v>
      </c>
    </row>
    <row r="279" spans="1:15" ht="11.25" customHeight="1">
      <c r="A279" s="4" t="s">
        <v>298</v>
      </c>
      <c r="B279" s="4" t="s">
        <v>299</v>
      </c>
      <c r="C279" s="4" t="s">
        <v>51</v>
      </c>
      <c r="D279" s="4" t="s">
        <v>45</v>
      </c>
      <c r="F279" s="16" t="s">
        <v>309</v>
      </c>
      <c r="G279" s="17">
        <v>313.26</v>
      </c>
      <c r="H279" s="18">
        <v>391.92</v>
      </c>
      <c r="I279" s="19">
        <v>20</v>
      </c>
      <c r="J279" s="34">
        <v>0</v>
      </c>
      <c r="K279" s="20">
        <f>G279*J279</f>
        <v>0</v>
      </c>
      <c r="L279" s="21">
        <v>1</v>
      </c>
      <c r="M279" s="31"/>
      <c r="N279" t="s">
        <v>38</v>
      </c>
      <c r="O279" t="s">
        <v>39</v>
      </c>
    </row>
    <row r="280" spans="1:15" ht="11.25" customHeight="1">
      <c r="A280" s="4" t="s">
        <v>298</v>
      </c>
      <c r="B280" s="4" t="s">
        <v>299</v>
      </c>
      <c r="C280" s="4" t="s">
        <v>34</v>
      </c>
      <c r="D280" s="4" t="s">
        <v>48</v>
      </c>
      <c r="F280" s="16" t="s">
        <v>310</v>
      </c>
      <c r="G280" s="17">
        <v>313.26</v>
      </c>
      <c r="H280" s="18">
        <v>391.92</v>
      </c>
      <c r="I280" s="19">
        <v>20</v>
      </c>
      <c r="J280" s="34">
        <v>0</v>
      </c>
      <c r="K280" s="20">
        <f>G280*J280</f>
        <v>0</v>
      </c>
      <c r="L280" s="21">
        <v>3</v>
      </c>
      <c r="M280" s="31"/>
      <c r="N280" t="s">
        <v>38</v>
      </c>
      <c r="O280" t="s">
        <v>39</v>
      </c>
    </row>
    <row r="281" spans="1:15" ht="11.25" customHeight="1">
      <c r="A281" s="4" t="s">
        <v>298</v>
      </c>
      <c r="B281" s="4" t="s">
        <v>299</v>
      </c>
      <c r="C281" s="4" t="s">
        <v>40</v>
      </c>
      <c r="D281" s="4" t="s">
        <v>48</v>
      </c>
      <c r="F281" s="16" t="s">
        <v>311</v>
      </c>
      <c r="G281" s="17">
        <v>313.26</v>
      </c>
      <c r="H281" s="18">
        <v>391.92</v>
      </c>
      <c r="I281" s="19">
        <v>20</v>
      </c>
      <c r="J281" s="34">
        <v>0</v>
      </c>
      <c r="K281" s="20">
        <f>G281*J281</f>
        <v>0</v>
      </c>
      <c r="L281" s="21">
        <v>3</v>
      </c>
      <c r="M281" s="31"/>
      <c r="N281" t="s">
        <v>38</v>
      </c>
      <c r="O281" t="s">
        <v>39</v>
      </c>
    </row>
    <row r="282" spans="1:15" ht="11.25" customHeight="1">
      <c r="A282" s="4" t="s">
        <v>298</v>
      </c>
      <c r="B282" s="4" t="s">
        <v>299</v>
      </c>
      <c r="C282" s="4" t="s">
        <v>51</v>
      </c>
      <c r="D282" s="4" t="s">
        <v>48</v>
      </c>
      <c r="F282" s="16" t="s">
        <v>312</v>
      </c>
      <c r="G282" s="17">
        <v>313.26</v>
      </c>
      <c r="H282" s="18">
        <v>391.92</v>
      </c>
      <c r="I282" s="19">
        <v>20</v>
      </c>
      <c r="J282" s="34">
        <v>0</v>
      </c>
      <c r="K282" s="20">
        <f>G282*J282</f>
        <v>0</v>
      </c>
      <c r="L282" s="21">
        <v>1</v>
      </c>
      <c r="M282" s="31"/>
      <c r="N282" t="s">
        <v>38</v>
      </c>
      <c r="O282" t="s">
        <v>39</v>
      </c>
    </row>
    <row r="283" spans="1:15" ht="14.25" customHeight="1">
      <c r="A283" s="4">
        <v>1</v>
      </c>
      <c r="B283" s="4"/>
      <c r="C283" s="4"/>
      <c r="D283" s="4"/>
      <c r="F283" s="11" t="s">
        <v>313</v>
      </c>
      <c r="G283" s="12"/>
      <c r="H283" s="13"/>
      <c r="I283" s="13"/>
      <c r="J283" s="13">
        <f>SUMIF(N284:N383,"=7",J284:J383)</f>
        <v>0</v>
      </c>
      <c r="K283" s="13">
        <f>SUMIF(N284:N383,"=7",K284:K383)</f>
        <v>0</v>
      </c>
      <c r="L283" s="13"/>
      <c r="M283" s="13"/>
      <c r="N283" t="s">
        <v>27</v>
      </c>
      <c r="O283" t="s">
        <v>314</v>
      </c>
    </row>
    <row r="284" spans="1:15" ht="11.25" customHeight="1">
      <c r="A284" s="4">
        <v>1</v>
      </c>
      <c r="B284" s="4"/>
      <c r="C284" s="4"/>
      <c r="D284" s="4"/>
      <c r="F284" s="14" t="s">
        <v>315</v>
      </c>
      <c r="G284" s="33">
        <f>G285</f>
        <v>380.88</v>
      </c>
      <c r="H284" s="33">
        <f>H285</f>
        <v>477.48</v>
      </c>
      <c r="I284" s="32">
        <f>I285</f>
        <v>20</v>
      </c>
      <c r="J284" s="15">
        <f>SUM(J285:J293)</f>
        <v>0</v>
      </c>
      <c r="K284" s="15">
        <f>SUM(K285:K293)</f>
        <v>0</v>
      </c>
      <c r="L284" s="15"/>
      <c r="M284" s="15"/>
      <c r="N284" t="s">
        <v>30</v>
      </c>
      <c r="O284" t="s">
        <v>88</v>
      </c>
    </row>
    <row r="285" spans="1:15" ht="21" customHeight="1">
      <c r="A285" s="4" t="s">
        <v>316</v>
      </c>
      <c r="B285" s="4" t="s">
        <v>317</v>
      </c>
      <c r="C285" s="4" t="s">
        <v>266</v>
      </c>
      <c r="D285" s="4" t="s">
        <v>35</v>
      </c>
      <c r="F285" s="16" t="s">
        <v>318</v>
      </c>
      <c r="G285" s="17">
        <v>380.88</v>
      </c>
      <c r="H285" s="18">
        <v>477.48</v>
      </c>
      <c r="I285" s="19">
        <v>20</v>
      </c>
      <c r="J285" s="34">
        <v>0</v>
      </c>
      <c r="K285" s="20">
        <f>G285*J285</f>
        <v>0</v>
      </c>
      <c r="L285" s="21">
        <v>3</v>
      </c>
      <c r="M285" s="31" t="s">
        <v>319</v>
      </c>
      <c r="N285" t="s">
        <v>38</v>
      </c>
      <c r="O285" t="s">
        <v>39</v>
      </c>
    </row>
    <row r="286" spans="1:15" ht="21" customHeight="1">
      <c r="A286" s="4" t="s">
        <v>316</v>
      </c>
      <c r="B286" s="4" t="s">
        <v>317</v>
      </c>
      <c r="C286" s="4" t="s">
        <v>266</v>
      </c>
      <c r="D286" s="4" t="s">
        <v>42</v>
      </c>
      <c r="F286" s="16" t="s">
        <v>320</v>
      </c>
      <c r="G286" s="17">
        <v>380.88</v>
      </c>
      <c r="H286" s="18">
        <v>477.48</v>
      </c>
      <c r="I286" s="19">
        <v>20</v>
      </c>
      <c r="J286" s="34">
        <v>0</v>
      </c>
      <c r="K286" s="20">
        <f>G286*J286</f>
        <v>0</v>
      </c>
      <c r="L286" s="21">
        <v>3</v>
      </c>
      <c r="M286" s="31"/>
      <c r="N286" t="s">
        <v>38</v>
      </c>
      <c r="O286" t="s">
        <v>39</v>
      </c>
    </row>
    <row r="287" spans="1:15" ht="21" customHeight="1">
      <c r="A287" s="4" t="s">
        <v>316</v>
      </c>
      <c r="B287" s="4" t="s">
        <v>317</v>
      </c>
      <c r="C287" s="4" t="s">
        <v>266</v>
      </c>
      <c r="D287" s="4" t="s">
        <v>45</v>
      </c>
      <c r="F287" s="16" t="s">
        <v>321</v>
      </c>
      <c r="G287" s="17">
        <v>380.88</v>
      </c>
      <c r="H287" s="18">
        <v>477.48</v>
      </c>
      <c r="I287" s="19">
        <v>20</v>
      </c>
      <c r="J287" s="34">
        <v>0</v>
      </c>
      <c r="K287" s="20">
        <f>G287*J287</f>
        <v>0</v>
      </c>
      <c r="L287" s="21">
        <v>3</v>
      </c>
      <c r="M287" s="31"/>
      <c r="N287" t="s">
        <v>38</v>
      </c>
      <c r="O287" t="s">
        <v>39</v>
      </c>
    </row>
    <row r="288" spans="1:15" ht="21" customHeight="1">
      <c r="A288" s="4" t="s">
        <v>316</v>
      </c>
      <c r="B288" s="4" t="s">
        <v>317</v>
      </c>
      <c r="C288" s="4" t="s">
        <v>266</v>
      </c>
      <c r="D288" s="4" t="s">
        <v>48</v>
      </c>
      <c r="F288" s="16" t="s">
        <v>322</v>
      </c>
      <c r="G288" s="17">
        <v>380.88</v>
      </c>
      <c r="H288" s="18">
        <v>477.48</v>
      </c>
      <c r="I288" s="19">
        <v>20</v>
      </c>
      <c r="J288" s="34">
        <v>0</v>
      </c>
      <c r="K288" s="20">
        <f>G288*J288</f>
        <v>0</v>
      </c>
      <c r="L288" s="21">
        <v>3</v>
      </c>
      <c r="M288" s="31"/>
      <c r="N288" t="s">
        <v>38</v>
      </c>
      <c r="O288" t="s">
        <v>39</v>
      </c>
    </row>
    <row r="289" spans="1:15" ht="10.5" customHeight="1">
      <c r="A289" s="4">
        <v>1</v>
      </c>
      <c r="B289" s="4"/>
      <c r="C289" s="4"/>
      <c r="D289" s="4"/>
      <c r="E289" s="4"/>
      <c r="F289" s="4"/>
      <c r="G289" s="20"/>
      <c r="H289" s="20"/>
      <c r="I289" s="20"/>
      <c r="J289" s="20"/>
      <c r="K289" s="20"/>
      <c r="L289" s="20"/>
      <c r="M289" s="31"/>
      <c r="O289" t="s">
        <v>39</v>
      </c>
    </row>
    <row r="290" spans="1:15" ht="10.5" customHeight="1">
      <c r="A290" s="4">
        <v>1</v>
      </c>
      <c r="B290" s="4"/>
      <c r="C290" s="4"/>
      <c r="D290" s="4"/>
      <c r="E290" s="4"/>
      <c r="F290" s="4"/>
      <c r="G290" s="20"/>
      <c r="H290" s="20"/>
      <c r="I290" s="20"/>
      <c r="J290" s="20"/>
      <c r="K290" s="20"/>
      <c r="L290" s="20"/>
      <c r="M290" s="31"/>
      <c r="O290" t="s">
        <v>39</v>
      </c>
    </row>
    <row r="291" spans="1:15" ht="10.5" customHeight="1">
      <c r="A291" s="4">
        <v>1</v>
      </c>
      <c r="B291" s="4"/>
      <c r="C291" s="4"/>
      <c r="D291" s="4"/>
      <c r="E291" s="4"/>
      <c r="F291" s="4"/>
      <c r="G291" s="20"/>
      <c r="H291" s="20"/>
      <c r="I291" s="20"/>
      <c r="J291" s="20"/>
      <c r="K291" s="20"/>
      <c r="L291" s="20"/>
      <c r="M291" s="31"/>
      <c r="O291" t="s">
        <v>39</v>
      </c>
    </row>
    <row r="292" spans="1:15" ht="10.5" customHeight="1">
      <c r="A292" s="4">
        <v>1</v>
      </c>
      <c r="B292" s="4"/>
      <c r="C292" s="4"/>
      <c r="D292" s="4"/>
      <c r="E292" s="4"/>
      <c r="F292" s="4"/>
      <c r="G292" s="20"/>
      <c r="H292" s="20"/>
      <c r="I292" s="20"/>
      <c r="J292" s="20"/>
      <c r="K292" s="20"/>
      <c r="L292" s="20"/>
      <c r="M292" s="31"/>
      <c r="O292" t="s">
        <v>39</v>
      </c>
    </row>
    <row r="293" spans="1:15" ht="10.5" customHeight="1">
      <c r="A293" s="4">
        <v>1</v>
      </c>
      <c r="B293" s="4"/>
      <c r="C293" s="4"/>
      <c r="D293" s="4"/>
      <c r="E293" s="4"/>
      <c r="F293" s="4"/>
      <c r="G293" s="20"/>
      <c r="H293" s="20"/>
      <c r="I293" s="20"/>
      <c r="J293" s="20"/>
      <c r="K293" s="20"/>
      <c r="L293" s="20"/>
      <c r="M293" s="31"/>
      <c r="O293" t="s">
        <v>39</v>
      </c>
    </row>
    <row r="294" spans="1:15" ht="11.25" customHeight="1">
      <c r="A294" s="4">
        <v>1</v>
      </c>
      <c r="B294" s="4"/>
      <c r="C294" s="4"/>
      <c r="D294" s="4"/>
      <c r="F294" s="14" t="s">
        <v>323</v>
      </c>
      <c r="G294" s="33">
        <f>G295</f>
        <v>571.32000000000005</v>
      </c>
      <c r="H294" s="33">
        <f>H295</f>
        <v>716.22</v>
      </c>
      <c r="I294" s="32">
        <f>I295</f>
        <v>20</v>
      </c>
      <c r="J294" s="15">
        <f>SUM(J295:J303)</f>
        <v>0</v>
      </c>
      <c r="K294" s="15">
        <f>SUM(K295:K303)</f>
        <v>0</v>
      </c>
      <c r="L294" s="15"/>
      <c r="M294" s="15"/>
      <c r="N294" t="s">
        <v>30</v>
      </c>
      <c r="O294" t="s">
        <v>88</v>
      </c>
    </row>
    <row r="295" spans="1:15" ht="21" customHeight="1">
      <c r="A295" s="4" t="s">
        <v>324</v>
      </c>
      <c r="B295" s="4" t="s">
        <v>325</v>
      </c>
      <c r="C295" s="4" t="s">
        <v>326</v>
      </c>
      <c r="D295" s="4" t="s">
        <v>35</v>
      </c>
      <c r="F295" s="16" t="s">
        <v>327</v>
      </c>
      <c r="G295" s="17">
        <v>571.32000000000005</v>
      </c>
      <c r="H295" s="18">
        <v>716.22</v>
      </c>
      <c r="I295" s="19">
        <v>20</v>
      </c>
      <c r="J295" s="34">
        <v>0</v>
      </c>
      <c r="K295" s="20">
        <f>G295*J295</f>
        <v>0</v>
      </c>
      <c r="L295" s="21">
        <v>2</v>
      </c>
      <c r="M295" s="31" t="s">
        <v>328</v>
      </c>
      <c r="N295" t="s">
        <v>38</v>
      </c>
      <c r="O295" t="s">
        <v>39</v>
      </c>
    </row>
    <row r="296" spans="1:15" ht="21" customHeight="1">
      <c r="A296" s="4" t="s">
        <v>324</v>
      </c>
      <c r="B296" s="4" t="s">
        <v>325</v>
      </c>
      <c r="C296" s="4" t="s">
        <v>326</v>
      </c>
      <c r="D296" s="4" t="s">
        <v>45</v>
      </c>
      <c r="F296" s="16" t="s">
        <v>329</v>
      </c>
      <c r="G296" s="17">
        <v>571.32000000000005</v>
      </c>
      <c r="H296" s="18">
        <v>716.22</v>
      </c>
      <c r="I296" s="19">
        <v>20</v>
      </c>
      <c r="J296" s="34">
        <v>0</v>
      </c>
      <c r="K296" s="20">
        <f>G296*J296</f>
        <v>0</v>
      </c>
      <c r="L296" s="21">
        <v>1</v>
      </c>
      <c r="M296" s="31"/>
      <c r="N296" t="s">
        <v>38</v>
      </c>
      <c r="O296" t="s">
        <v>39</v>
      </c>
    </row>
    <row r="297" spans="1:15" ht="21" customHeight="1">
      <c r="A297" s="4" t="s">
        <v>324</v>
      </c>
      <c r="B297" s="4" t="s">
        <v>325</v>
      </c>
      <c r="C297" s="4" t="s">
        <v>326</v>
      </c>
      <c r="D297" s="4" t="s">
        <v>48</v>
      </c>
      <c r="F297" s="16" t="s">
        <v>330</v>
      </c>
      <c r="G297" s="17">
        <v>571.32000000000005</v>
      </c>
      <c r="H297" s="18">
        <v>716.22</v>
      </c>
      <c r="I297" s="19">
        <v>20</v>
      </c>
      <c r="J297" s="34">
        <v>0</v>
      </c>
      <c r="K297" s="20">
        <f>G297*J297</f>
        <v>0</v>
      </c>
      <c r="L297" s="21">
        <v>2</v>
      </c>
      <c r="M297" s="31"/>
      <c r="N297" t="s">
        <v>38</v>
      </c>
      <c r="O297" t="s">
        <v>39</v>
      </c>
    </row>
    <row r="298" spans="1:15" ht="10.5" customHeight="1">
      <c r="A298" s="4">
        <v>1</v>
      </c>
      <c r="B298" s="4"/>
      <c r="C298" s="4"/>
      <c r="D298" s="4"/>
      <c r="E298" s="4"/>
      <c r="F298" s="4"/>
      <c r="G298" s="20"/>
      <c r="H298" s="20"/>
      <c r="I298" s="20"/>
      <c r="J298" s="20"/>
      <c r="K298" s="20"/>
      <c r="L298" s="20"/>
      <c r="M298" s="31"/>
      <c r="O298" t="s">
        <v>39</v>
      </c>
    </row>
    <row r="299" spans="1:15" ht="10.5" customHeight="1">
      <c r="A299" s="4">
        <v>1</v>
      </c>
      <c r="B299" s="4"/>
      <c r="C299" s="4"/>
      <c r="D299" s="4"/>
      <c r="E299" s="4"/>
      <c r="F299" s="4"/>
      <c r="G299" s="20"/>
      <c r="H299" s="20"/>
      <c r="I299" s="20"/>
      <c r="J299" s="20"/>
      <c r="K299" s="20"/>
      <c r="L299" s="20"/>
      <c r="M299" s="31"/>
      <c r="O299" t="s">
        <v>39</v>
      </c>
    </row>
    <row r="300" spans="1:15" ht="10.5" customHeight="1">
      <c r="A300" s="4">
        <v>1</v>
      </c>
      <c r="B300" s="4"/>
      <c r="C300" s="4"/>
      <c r="D300" s="4"/>
      <c r="E300" s="4"/>
      <c r="F300" s="4"/>
      <c r="G300" s="20"/>
      <c r="H300" s="20"/>
      <c r="I300" s="20"/>
      <c r="J300" s="20"/>
      <c r="K300" s="20"/>
      <c r="L300" s="20"/>
      <c r="M300" s="31"/>
      <c r="O300" t="s">
        <v>39</v>
      </c>
    </row>
    <row r="301" spans="1:15" ht="10.5" customHeight="1">
      <c r="A301" s="4">
        <v>1</v>
      </c>
      <c r="B301" s="4"/>
      <c r="C301" s="4"/>
      <c r="D301" s="4"/>
      <c r="E301" s="4"/>
      <c r="F301" s="4"/>
      <c r="G301" s="20"/>
      <c r="H301" s="20"/>
      <c r="I301" s="20"/>
      <c r="J301" s="20"/>
      <c r="K301" s="20"/>
      <c r="L301" s="20"/>
      <c r="M301" s="31"/>
      <c r="O301" t="s">
        <v>39</v>
      </c>
    </row>
    <row r="302" spans="1:15" ht="10.5" customHeight="1">
      <c r="A302" s="4">
        <v>1</v>
      </c>
      <c r="B302" s="4"/>
      <c r="C302" s="4"/>
      <c r="D302" s="4"/>
      <c r="E302" s="4"/>
      <c r="F302" s="4"/>
      <c r="G302" s="20"/>
      <c r="H302" s="20"/>
      <c r="I302" s="20"/>
      <c r="J302" s="20"/>
      <c r="K302" s="20"/>
      <c r="L302" s="20"/>
      <c r="M302" s="31"/>
      <c r="O302" t="s">
        <v>39</v>
      </c>
    </row>
    <row r="303" spans="1:15" ht="10.5" customHeight="1">
      <c r="A303" s="4">
        <v>1</v>
      </c>
      <c r="B303" s="4"/>
      <c r="C303" s="4"/>
      <c r="D303" s="4"/>
      <c r="E303" s="4"/>
      <c r="F303" s="4"/>
      <c r="G303" s="20"/>
      <c r="H303" s="20"/>
      <c r="I303" s="20"/>
      <c r="J303" s="20"/>
      <c r="K303" s="20"/>
      <c r="L303" s="20"/>
      <c r="M303" s="31"/>
      <c r="O303" t="s">
        <v>39</v>
      </c>
    </row>
    <row r="304" spans="1:15" ht="11.25" customHeight="1">
      <c r="A304" s="4">
        <v>1</v>
      </c>
      <c r="B304" s="4"/>
      <c r="C304" s="4"/>
      <c r="D304" s="4"/>
      <c r="F304" s="14" t="s">
        <v>331</v>
      </c>
      <c r="G304" s="33">
        <f>G305</f>
        <v>509.22</v>
      </c>
      <c r="H304" s="33">
        <f>H305</f>
        <v>637.55999999999995</v>
      </c>
      <c r="I304" s="32">
        <f>I305</f>
        <v>20</v>
      </c>
      <c r="J304" s="15">
        <f>SUM(J305:J313)</f>
        <v>0</v>
      </c>
      <c r="K304" s="15">
        <f>SUM(K305:K313)</f>
        <v>0</v>
      </c>
      <c r="L304" s="15"/>
      <c r="M304" s="15"/>
      <c r="N304" t="s">
        <v>30</v>
      </c>
      <c r="O304" t="s">
        <v>88</v>
      </c>
    </row>
    <row r="305" spans="1:15" ht="21" customHeight="1">
      <c r="A305" s="4" t="s">
        <v>332</v>
      </c>
      <c r="B305" s="4" t="s">
        <v>333</v>
      </c>
      <c r="C305" s="4" t="s">
        <v>243</v>
      </c>
      <c r="D305" s="4" t="s">
        <v>35</v>
      </c>
      <c r="F305" s="16" t="s">
        <v>334</v>
      </c>
      <c r="G305" s="17">
        <v>509.22</v>
      </c>
      <c r="H305" s="18">
        <v>637.55999999999995</v>
      </c>
      <c r="I305" s="19">
        <v>20</v>
      </c>
      <c r="J305" s="34">
        <v>0</v>
      </c>
      <c r="K305" s="20">
        <f>G305*J305</f>
        <v>0</v>
      </c>
      <c r="L305" s="21">
        <v>1</v>
      </c>
      <c r="M305" s="31" t="s">
        <v>335</v>
      </c>
      <c r="N305" t="s">
        <v>38</v>
      </c>
      <c r="O305" t="s">
        <v>39</v>
      </c>
    </row>
    <row r="306" spans="1:15" ht="21" customHeight="1">
      <c r="A306" s="4" t="s">
        <v>332</v>
      </c>
      <c r="B306" s="4" t="s">
        <v>333</v>
      </c>
      <c r="C306" s="4" t="s">
        <v>243</v>
      </c>
      <c r="D306" s="4" t="s">
        <v>45</v>
      </c>
      <c r="F306" s="16" t="s">
        <v>336</v>
      </c>
      <c r="G306" s="17">
        <v>509.22</v>
      </c>
      <c r="H306" s="18">
        <v>637.55999999999995</v>
      </c>
      <c r="I306" s="19">
        <v>20</v>
      </c>
      <c r="J306" s="34">
        <v>0</v>
      </c>
      <c r="K306" s="20">
        <f>G306*J306</f>
        <v>0</v>
      </c>
      <c r="L306" s="21">
        <v>2</v>
      </c>
      <c r="M306" s="31"/>
      <c r="N306" t="s">
        <v>38</v>
      </c>
      <c r="O306" t="s">
        <v>39</v>
      </c>
    </row>
    <row r="307" spans="1:15" ht="21" customHeight="1">
      <c r="A307" s="4" t="s">
        <v>332</v>
      </c>
      <c r="B307" s="4" t="s">
        <v>333</v>
      </c>
      <c r="C307" s="4" t="s">
        <v>243</v>
      </c>
      <c r="D307" s="4" t="s">
        <v>48</v>
      </c>
      <c r="F307" s="16" t="s">
        <v>337</v>
      </c>
      <c r="G307" s="17">
        <v>509.22</v>
      </c>
      <c r="H307" s="18">
        <v>637.55999999999995</v>
      </c>
      <c r="I307" s="19">
        <v>20</v>
      </c>
      <c r="J307" s="34">
        <v>0</v>
      </c>
      <c r="K307" s="20">
        <f>G307*J307</f>
        <v>0</v>
      </c>
      <c r="L307" s="21">
        <v>1</v>
      </c>
      <c r="M307" s="31"/>
      <c r="N307" t="s">
        <v>38</v>
      </c>
      <c r="O307" t="s">
        <v>39</v>
      </c>
    </row>
    <row r="308" spans="1:15" ht="10.5" customHeight="1">
      <c r="A308" s="4">
        <v>1</v>
      </c>
      <c r="B308" s="4"/>
      <c r="C308" s="4"/>
      <c r="D308" s="4"/>
      <c r="E308" s="4"/>
      <c r="F308" s="4"/>
      <c r="G308" s="20"/>
      <c r="H308" s="20"/>
      <c r="I308" s="20"/>
      <c r="J308" s="20"/>
      <c r="K308" s="20"/>
      <c r="L308" s="20"/>
      <c r="M308" s="31"/>
      <c r="O308" t="s">
        <v>39</v>
      </c>
    </row>
    <row r="309" spans="1:15" ht="10.5" customHeight="1">
      <c r="A309" s="4">
        <v>1</v>
      </c>
      <c r="B309" s="4"/>
      <c r="C309" s="4"/>
      <c r="D309" s="4"/>
      <c r="E309" s="4"/>
      <c r="F309" s="4"/>
      <c r="G309" s="20"/>
      <c r="H309" s="20"/>
      <c r="I309" s="20"/>
      <c r="J309" s="20"/>
      <c r="K309" s="20"/>
      <c r="L309" s="20"/>
      <c r="M309" s="31"/>
      <c r="O309" t="s">
        <v>39</v>
      </c>
    </row>
    <row r="310" spans="1:15" ht="10.5" customHeight="1">
      <c r="A310" s="4">
        <v>1</v>
      </c>
      <c r="B310" s="4"/>
      <c r="C310" s="4"/>
      <c r="D310" s="4"/>
      <c r="E310" s="4"/>
      <c r="F310" s="4"/>
      <c r="G310" s="20"/>
      <c r="H310" s="20"/>
      <c r="I310" s="20"/>
      <c r="J310" s="20"/>
      <c r="K310" s="20"/>
      <c r="L310" s="20"/>
      <c r="M310" s="31"/>
      <c r="O310" t="s">
        <v>39</v>
      </c>
    </row>
    <row r="311" spans="1:15" ht="10.5" customHeight="1">
      <c r="A311" s="4">
        <v>1</v>
      </c>
      <c r="B311" s="4"/>
      <c r="C311" s="4"/>
      <c r="D311" s="4"/>
      <c r="E311" s="4"/>
      <c r="F311" s="4"/>
      <c r="G311" s="20"/>
      <c r="H311" s="20"/>
      <c r="I311" s="20"/>
      <c r="J311" s="20"/>
      <c r="K311" s="20"/>
      <c r="L311" s="20"/>
      <c r="M311" s="31"/>
      <c r="O311" t="s">
        <v>39</v>
      </c>
    </row>
    <row r="312" spans="1:15" ht="10.5" customHeight="1">
      <c r="A312" s="4">
        <v>1</v>
      </c>
      <c r="B312" s="4"/>
      <c r="C312" s="4"/>
      <c r="D312" s="4"/>
      <c r="E312" s="4"/>
      <c r="F312" s="4"/>
      <c r="G312" s="20"/>
      <c r="H312" s="20"/>
      <c r="I312" s="20"/>
      <c r="J312" s="20"/>
      <c r="K312" s="20"/>
      <c r="L312" s="20"/>
      <c r="M312" s="31"/>
      <c r="O312" t="s">
        <v>39</v>
      </c>
    </row>
    <row r="313" spans="1:15" ht="10.5" customHeight="1">
      <c r="A313" s="4">
        <v>1</v>
      </c>
      <c r="B313" s="4"/>
      <c r="C313" s="4"/>
      <c r="D313" s="4"/>
      <c r="E313" s="4"/>
      <c r="F313" s="4"/>
      <c r="G313" s="20"/>
      <c r="H313" s="20"/>
      <c r="I313" s="20"/>
      <c r="J313" s="20"/>
      <c r="K313" s="20"/>
      <c r="L313" s="20"/>
      <c r="M313" s="31"/>
      <c r="O313" t="s">
        <v>39</v>
      </c>
    </row>
    <row r="314" spans="1:15" ht="11.25" customHeight="1">
      <c r="A314" s="4">
        <v>1</v>
      </c>
      <c r="B314" s="4"/>
      <c r="C314" s="4"/>
      <c r="D314" s="4"/>
      <c r="F314" s="14" t="s">
        <v>338</v>
      </c>
      <c r="G314" s="33">
        <f>G315</f>
        <v>380.88</v>
      </c>
      <c r="H314" s="33">
        <f>H315</f>
        <v>477.48</v>
      </c>
      <c r="I314" s="32">
        <f>I315</f>
        <v>20</v>
      </c>
      <c r="J314" s="15">
        <f>SUM(J315:J323)</f>
        <v>0</v>
      </c>
      <c r="K314" s="15">
        <f>SUM(K315:K323)</f>
        <v>0</v>
      </c>
      <c r="L314" s="15"/>
      <c r="M314" s="15"/>
      <c r="N314" t="s">
        <v>30</v>
      </c>
      <c r="O314" t="s">
        <v>88</v>
      </c>
    </row>
    <row r="315" spans="1:15" ht="21" customHeight="1">
      <c r="A315" s="4" t="s">
        <v>339</v>
      </c>
      <c r="B315" s="4" t="s">
        <v>340</v>
      </c>
      <c r="C315" s="4" t="s">
        <v>341</v>
      </c>
      <c r="D315" s="4" t="s">
        <v>35</v>
      </c>
      <c r="F315" s="16" t="s">
        <v>342</v>
      </c>
      <c r="G315" s="17">
        <v>380.88</v>
      </c>
      <c r="H315" s="18">
        <v>477.48</v>
      </c>
      <c r="I315" s="19">
        <v>20</v>
      </c>
      <c r="J315" s="34">
        <v>0</v>
      </c>
      <c r="K315" s="20">
        <f>G315*J315</f>
        <v>0</v>
      </c>
      <c r="L315" s="21">
        <v>1</v>
      </c>
      <c r="M315" s="31" t="s">
        <v>343</v>
      </c>
      <c r="N315" t="s">
        <v>38</v>
      </c>
      <c r="O315" t="s">
        <v>39</v>
      </c>
    </row>
    <row r="316" spans="1:15" ht="21" customHeight="1">
      <c r="A316" s="4" t="s">
        <v>339</v>
      </c>
      <c r="B316" s="4" t="s">
        <v>340</v>
      </c>
      <c r="C316" s="4" t="s">
        <v>341</v>
      </c>
      <c r="D316" s="4" t="s">
        <v>48</v>
      </c>
      <c r="F316" s="16" t="s">
        <v>344</v>
      </c>
      <c r="G316" s="17">
        <v>380.88</v>
      </c>
      <c r="H316" s="18">
        <v>477.48</v>
      </c>
      <c r="I316" s="19">
        <v>20</v>
      </c>
      <c r="J316" s="34">
        <v>0</v>
      </c>
      <c r="K316" s="20">
        <f>G316*J316</f>
        <v>0</v>
      </c>
      <c r="L316" s="21">
        <v>2</v>
      </c>
      <c r="M316" s="31"/>
      <c r="N316" t="s">
        <v>38</v>
      </c>
      <c r="O316" t="s">
        <v>39</v>
      </c>
    </row>
    <row r="317" spans="1:15" ht="10.5" customHeight="1">
      <c r="A317" s="4">
        <v>1</v>
      </c>
      <c r="B317" s="4"/>
      <c r="C317" s="4"/>
      <c r="D317" s="4"/>
      <c r="E317" s="4"/>
      <c r="F317" s="4"/>
      <c r="G317" s="20"/>
      <c r="H317" s="20"/>
      <c r="I317" s="20"/>
      <c r="J317" s="20"/>
      <c r="K317" s="20"/>
      <c r="L317" s="20"/>
      <c r="M317" s="31"/>
      <c r="O317" t="s">
        <v>39</v>
      </c>
    </row>
    <row r="318" spans="1:15" ht="10.5" customHeight="1">
      <c r="A318" s="4">
        <v>1</v>
      </c>
      <c r="B318" s="4"/>
      <c r="C318" s="4"/>
      <c r="D318" s="4"/>
      <c r="E318" s="4"/>
      <c r="F318" s="4"/>
      <c r="G318" s="20"/>
      <c r="H318" s="20"/>
      <c r="I318" s="20"/>
      <c r="J318" s="20"/>
      <c r="K318" s="20"/>
      <c r="L318" s="20"/>
      <c r="M318" s="31"/>
      <c r="O318" t="s">
        <v>39</v>
      </c>
    </row>
    <row r="319" spans="1:15" ht="10.5" customHeight="1">
      <c r="A319" s="4">
        <v>1</v>
      </c>
      <c r="B319" s="4"/>
      <c r="C319" s="4"/>
      <c r="D319" s="4"/>
      <c r="E319" s="4"/>
      <c r="F319" s="4"/>
      <c r="G319" s="20"/>
      <c r="H319" s="20"/>
      <c r="I319" s="20"/>
      <c r="J319" s="20"/>
      <c r="K319" s="20"/>
      <c r="L319" s="20"/>
      <c r="M319" s="31"/>
      <c r="O319" t="s">
        <v>39</v>
      </c>
    </row>
    <row r="320" spans="1:15" ht="10.5" customHeight="1">
      <c r="A320" s="4">
        <v>1</v>
      </c>
      <c r="B320" s="4"/>
      <c r="C320" s="4"/>
      <c r="D320" s="4"/>
      <c r="E320" s="4"/>
      <c r="F320" s="4"/>
      <c r="G320" s="20"/>
      <c r="H320" s="20"/>
      <c r="I320" s="20"/>
      <c r="J320" s="20"/>
      <c r="K320" s="20"/>
      <c r="L320" s="20"/>
      <c r="M320" s="31"/>
      <c r="O320" t="s">
        <v>39</v>
      </c>
    </row>
    <row r="321" spans="1:15" ht="10.5" customHeight="1">
      <c r="A321" s="4">
        <v>1</v>
      </c>
      <c r="B321" s="4"/>
      <c r="C321" s="4"/>
      <c r="D321" s="4"/>
      <c r="E321" s="4"/>
      <c r="F321" s="4"/>
      <c r="G321" s="20"/>
      <c r="H321" s="20"/>
      <c r="I321" s="20"/>
      <c r="J321" s="20"/>
      <c r="K321" s="20"/>
      <c r="L321" s="20"/>
      <c r="M321" s="31"/>
      <c r="O321" t="s">
        <v>39</v>
      </c>
    </row>
    <row r="322" spans="1:15" ht="10.5" customHeight="1">
      <c r="A322" s="4">
        <v>1</v>
      </c>
      <c r="B322" s="4"/>
      <c r="C322" s="4"/>
      <c r="D322" s="4"/>
      <c r="E322" s="4"/>
      <c r="F322" s="4"/>
      <c r="G322" s="20"/>
      <c r="H322" s="20"/>
      <c r="I322" s="20"/>
      <c r="J322" s="20"/>
      <c r="K322" s="20"/>
      <c r="L322" s="20"/>
      <c r="M322" s="31"/>
      <c r="O322" t="s">
        <v>39</v>
      </c>
    </row>
    <row r="323" spans="1:15" ht="10.5" customHeight="1">
      <c r="A323" s="4">
        <v>1</v>
      </c>
      <c r="B323" s="4"/>
      <c r="C323" s="4"/>
      <c r="D323" s="4"/>
      <c r="E323" s="4"/>
      <c r="F323" s="4"/>
      <c r="G323" s="20"/>
      <c r="H323" s="20"/>
      <c r="I323" s="20"/>
      <c r="J323" s="20"/>
      <c r="K323" s="20"/>
      <c r="L323" s="20"/>
      <c r="M323" s="31"/>
      <c r="O323" t="s">
        <v>39</v>
      </c>
    </row>
    <row r="324" spans="1:15" ht="11.25" customHeight="1">
      <c r="A324" s="4">
        <v>1</v>
      </c>
      <c r="B324" s="4"/>
      <c r="C324" s="4"/>
      <c r="D324" s="4"/>
      <c r="F324" s="14" t="s">
        <v>345</v>
      </c>
      <c r="G324" s="33">
        <f>G325</f>
        <v>306.36</v>
      </c>
      <c r="H324" s="35">
        <f>H325</f>
        <v>358.8</v>
      </c>
      <c r="I324" s="32">
        <f>I325</f>
        <v>15</v>
      </c>
      <c r="J324" s="15">
        <f>SUM(J325:J333)</f>
        <v>0</v>
      </c>
      <c r="K324" s="15">
        <f>SUM(K325:K333)</f>
        <v>0</v>
      </c>
      <c r="L324" s="15"/>
      <c r="M324" s="15"/>
      <c r="N324" t="s">
        <v>30</v>
      </c>
      <c r="O324" t="s">
        <v>88</v>
      </c>
    </row>
    <row r="325" spans="1:15" ht="21" customHeight="1">
      <c r="A325" s="4" t="s">
        <v>346</v>
      </c>
      <c r="B325" s="4" t="s">
        <v>347</v>
      </c>
      <c r="C325" s="4" t="s">
        <v>348</v>
      </c>
      <c r="D325" s="4" t="s">
        <v>35</v>
      </c>
      <c r="F325" s="16" t="s">
        <v>349</v>
      </c>
      <c r="G325" s="17">
        <v>306.36</v>
      </c>
      <c r="H325" s="23">
        <v>358.8</v>
      </c>
      <c r="I325" s="19">
        <v>15</v>
      </c>
      <c r="J325" s="34">
        <v>0</v>
      </c>
      <c r="K325" s="20">
        <f>G325*J325</f>
        <v>0</v>
      </c>
      <c r="L325" s="21">
        <v>2</v>
      </c>
      <c r="M325" s="31" t="s">
        <v>350</v>
      </c>
      <c r="N325" t="s">
        <v>38</v>
      </c>
      <c r="O325" t="s">
        <v>39</v>
      </c>
    </row>
    <row r="326" spans="1:15" ht="21" customHeight="1">
      <c r="A326" s="4" t="s">
        <v>346</v>
      </c>
      <c r="B326" s="4" t="s">
        <v>347</v>
      </c>
      <c r="C326" s="4" t="s">
        <v>348</v>
      </c>
      <c r="D326" s="4" t="s">
        <v>42</v>
      </c>
      <c r="F326" s="16" t="s">
        <v>351</v>
      </c>
      <c r="G326" s="17">
        <v>306.36</v>
      </c>
      <c r="H326" s="23">
        <v>358.8</v>
      </c>
      <c r="I326" s="19">
        <v>15</v>
      </c>
      <c r="J326" s="34">
        <v>0</v>
      </c>
      <c r="K326" s="20">
        <f>G326*J326</f>
        <v>0</v>
      </c>
      <c r="L326" s="21">
        <v>1</v>
      </c>
      <c r="M326" s="31"/>
      <c r="N326" t="s">
        <v>38</v>
      </c>
      <c r="O326" t="s">
        <v>39</v>
      </c>
    </row>
    <row r="327" spans="1:15" ht="21" customHeight="1">
      <c r="A327" s="4" t="s">
        <v>346</v>
      </c>
      <c r="B327" s="4" t="s">
        <v>347</v>
      </c>
      <c r="C327" s="4" t="s">
        <v>348</v>
      </c>
      <c r="D327" s="4" t="s">
        <v>48</v>
      </c>
      <c r="F327" s="16" t="s">
        <v>352</v>
      </c>
      <c r="G327" s="17">
        <v>306.36</v>
      </c>
      <c r="H327" s="23">
        <v>358.8</v>
      </c>
      <c r="I327" s="19">
        <v>15</v>
      </c>
      <c r="J327" s="34">
        <v>0</v>
      </c>
      <c r="K327" s="20">
        <f>G327*J327</f>
        <v>0</v>
      </c>
      <c r="L327" s="21">
        <v>4</v>
      </c>
      <c r="M327" s="31"/>
      <c r="N327" t="s">
        <v>38</v>
      </c>
      <c r="O327" t="s">
        <v>39</v>
      </c>
    </row>
    <row r="328" spans="1:15" ht="10.5" customHeight="1">
      <c r="A328" s="4">
        <v>1</v>
      </c>
      <c r="B328" s="4"/>
      <c r="C328" s="4"/>
      <c r="D328" s="4"/>
      <c r="E328" s="4"/>
      <c r="F328" s="4"/>
      <c r="G328" s="20"/>
      <c r="H328" s="20"/>
      <c r="I328" s="20"/>
      <c r="J328" s="20"/>
      <c r="K328" s="20"/>
      <c r="L328" s="20"/>
      <c r="M328" s="31"/>
      <c r="O328" t="s">
        <v>39</v>
      </c>
    </row>
    <row r="329" spans="1:15" ht="10.5" customHeight="1">
      <c r="A329" s="4">
        <v>1</v>
      </c>
      <c r="B329" s="4"/>
      <c r="C329" s="4"/>
      <c r="D329" s="4"/>
      <c r="E329" s="4"/>
      <c r="F329" s="4"/>
      <c r="G329" s="20"/>
      <c r="H329" s="20"/>
      <c r="I329" s="20"/>
      <c r="J329" s="20"/>
      <c r="K329" s="20"/>
      <c r="L329" s="20"/>
      <c r="M329" s="31"/>
      <c r="O329" t="s">
        <v>39</v>
      </c>
    </row>
    <row r="330" spans="1:15" ht="10.5" customHeight="1">
      <c r="A330" s="4">
        <v>1</v>
      </c>
      <c r="B330" s="4"/>
      <c r="C330" s="4"/>
      <c r="D330" s="4"/>
      <c r="E330" s="4"/>
      <c r="F330" s="4"/>
      <c r="G330" s="20"/>
      <c r="H330" s="20"/>
      <c r="I330" s="20"/>
      <c r="J330" s="20"/>
      <c r="K330" s="20"/>
      <c r="L330" s="20"/>
      <c r="M330" s="31"/>
      <c r="O330" t="s">
        <v>39</v>
      </c>
    </row>
    <row r="331" spans="1:15" ht="10.5" customHeight="1">
      <c r="A331" s="4">
        <v>1</v>
      </c>
      <c r="B331" s="4"/>
      <c r="C331" s="4"/>
      <c r="D331" s="4"/>
      <c r="E331" s="4"/>
      <c r="F331" s="4"/>
      <c r="G331" s="20"/>
      <c r="H331" s="20"/>
      <c r="I331" s="20"/>
      <c r="J331" s="20"/>
      <c r="K331" s="20"/>
      <c r="L331" s="20"/>
      <c r="M331" s="31"/>
      <c r="O331" t="s">
        <v>39</v>
      </c>
    </row>
    <row r="332" spans="1:15" ht="10.5" customHeight="1">
      <c r="A332" s="4">
        <v>1</v>
      </c>
      <c r="B332" s="4"/>
      <c r="C332" s="4"/>
      <c r="D332" s="4"/>
      <c r="E332" s="4"/>
      <c r="F332" s="4"/>
      <c r="G332" s="20"/>
      <c r="H332" s="20"/>
      <c r="I332" s="20"/>
      <c r="J332" s="20"/>
      <c r="K332" s="20"/>
      <c r="L332" s="20"/>
      <c r="M332" s="31"/>
      <c r="O332" t="s">
        <v>39</v>
      </c>
    </row>
    <row r="333" spans="1:15" ht="10.5" customHeight="1">
      <c r="A333" s="4">
        <v>1</v>
      </c>
      <c r="B333" s="4"/>
      <c r="C333" s="4"/>
      <c r="D333" s="4"/>
      <c r="E333" s="4"/>
      <c r="F333" s="4"/>
      <c r="G333" s="20"/>
      <c r="H333" s="20"/>
      <c r="I333" s="20"/>
      <c r="J333" s="20"/>
      <c r="K333" s="20"/>
      <c r="L333" s="20"/>
      <c r="M333" s="31"/>
      <c r="O333" t="s">
        <v>39</v>
      </c>
    </row>
    <row r="334" spans="1:15" ht="11.25" customHeight="1">
      <c r="A334" s="4">
        <v>1</v>
      </c>
      <c r="B334" s="4"/>
      <c r="C334" s="4"/>
      <c r="D334" s="4"/>
      <c r="F334" s="14" t="s">
        <v>353</v>
      </c>
      <c r="G334" s="33">
        <f>G335</f>
        <v>306.36</v>
      </c>
      <c r="H334" s="35">
        <f>H335</f>
        <v>358.8</v>
      </c>
      <c r="I334" s="32">
        <f>I335</f>
        <v>15</v>
      </c>
      <c r="J334" s="15">
        <f>SUM(J335:J343)</f>
        <v>0</v>
      </c>
      <c r="K334" s="15">
        <f>SUM(K335:K343)</f>
        <v>0</v>
      </c>
      <c r="L334" s="15"/>
      <c r="M334" s="15"/>
      <c r="N334" t="s">
        <v>30</v>
      </c>
      <c r="O334" t="s">
        <v>88</v>
      </c>
    </row>
    <row r="335" spans="1:15" ht="11.25" customHeight="1">
      <c r="A335" s="4" t="s">
        <v>354</v>
      </c>
      <c r="B335" s="4" t="s">
        <v>355</v>
      </c>
      <c r="C335" s="4" t="s">
        <v>356</v>
      </c>
      <c r="D335" s="4" t="s">
        <v>35</v>
      </c>
      <c r="F335" s="16" t="s">
        <v>357</v>
      </c>
      <c r="G335" s="17">
        <v>306.36</v>
      </c>
      <c r="H335" s="23">
        <v>358.8</v>
      </c>
      <c r="I335" s="19">
        <v>15</v>
      </c>
      <c r="J335" s="34">
        <v>0</v>
      </c>
      <c r="K335" s="20">
        <f>G335*J335</f>
        <v>0</v>
      </c>
      <c r="L335" s="21">
        <v>2</v>
      </c>
      <c r="M335" s="31" t="s">
        <v>350</v>
      </c>
      <c r="N335" t="s">
        <v>38</v>
      </c>
      <c r="O335" t="s">
        <v>39</v>
      </c>
    </row>
    <row r="336" spans="1:15" ht="11.25" customHeight="1">
      <c r="A336" s="4" t="s">
        <v>354</v>
      </c>
      <c r="B336" s="4" t="s">
        <v>355</v>
      </c>
      <c r="C336" s="4" t="s">
        <v>356</v>
      </c>
      <c r="D336" s="4" t="s">
        <v>42</v>
      </c>
      <c r="F336" s="16" t="s">
        <v>358</v>
      </c>
      <c r="G336" s="17">
        <v>306.36</v>
      </c>
      <c r="H336" s="23">
        <v>358.8</v>
      </c>
      <c r="I336" s="19">
        <v>15</v>
      </c>
      <c r="J336" s="34">
        <v>0</v>
      </c>
      <c r="K336" s="20">
        <f>G336*J336</f>
        <v>0</v>
      </c>
      <c r="L336" s="21">
        <v>1</v>
      </c>
      <c r="M336" s="31"/>
      <c r="N336" t="s">
        <v>38</v>
      </c>
      <c r="O336" t="s">
        <v>39</v>
      </c>
    </row>
    <row r="337" spans="1:15" ht="21" customHeight="1">
      <c r="A337" s="4" t="s">
        <v>354</v>
      </c>
      <c r="B337" s="4" t="s">
        <v>355</v>
      </c>
      <c r="C337" s="4" t="s">
        <v>356</v>
      </c>
      <c r="D337" s="4" t="s">
        <v>48</v>
      </c>
      <c r="F337" s="16" t="s">
        <v>359</v>
      </c>
      <c r="G337" s="17">
        <v>306.36</v>
      </c>
      <c r="H337" s="23">
        <v>358.8</v>
      </c>
      <c r="I337" s="19">
        <v>15</v>
      </c>
      <c r="J337" s="34">
        <v>0</v>
      </c>
      <c r="K337" s="20">
        <f>G337*J337</f>
        <v>0</v>
      </c>
      <c r="L337" s="21">
        <v>7</v>
      </c>
      <c r="M337" s="31"/>
      <c r="N337" t="s">
        <v>38</v>
      </c>
      <c r="O337" t="s">
        <v>39</v>
      </c>
    </row>
    <row r="338" spans="1:15" ht="10.5" customHeight="1">
      <c r="A338" s="4">
        <v>1</v>
      </c>
      <c r="B338" s="4"/>
      <c r="C338" s="4"/>
      <c r="D338" s="4"/>
      <c r="E338" s="4"/>
      <c r="F338" s="4"/>
      <c r="G338" s="20"/>
      <c r="H338" s="20"/>
      <c r="I338" s="20"/>
      <c r="J338" s="20"/>
      <c r="K338" s="20"/>
      <c r="L338" s="20"/>
      <c r="M338" s="31"/>
      <c r="O338" t="s">
        <v>39</v>
      </c>
    </row>
    <row r="339" spans="1:15" ht="10.5" customHeight="1">
      <c r="A339" s="4">
        <v>1</v>
      </c>
      <c r="B339" s="4"/>
      <c r="C339" s="4"/>
      <c r="D339" s="4"/>
      <c r="E339" s="4"/>
      <c r="F339" s="4"/>
      <c r="G339" s="20"/>
      <c r="H339" s="20"/>
      <c r="I339" s="20"/>
      <c r="J339" s="20"/>
      <c r="K339" s="20"/>
      <c r="L339" s="20"/>
      <c r="M339" s="31"/>
      <c r="O339" t="s">
        <v>39</v>
      </c>
    </row>
    <row r="340" spans="1:15" ht="10.5" customHeight="1">
      <c r="A340" s="4">
        <v>1</v>
      </c>
      <c r="B340" s="4"/>
      <c r="C340" s="4"/>
      <c r="D340" s="4"/>
      <c r="E340" s="4"/>
      <c r="F340" s="4"/>
      <c r="G340" s="20"/>
      <c r="H340" s="20"/>
      <c r="I340" s="20"/>
      <c r="J340" s="20"/>
      <c r="K340" s="20"/>
      <c r="L340" s="20"/>
      <c r="M340" s="31"/>
      <c r="O340" t="s">
        <v>39</v>
      </c>
    </row>
    <row r="341" spans="1:15" ht="10.5" customHeight="1">
      <c r="A341" s="4">
        <v>1</v>
      </c>
      <c r="B341" s="4"/>
      <c r="C341" s="4"/>
      <c r="D341" s="4"/>
      <c r="E341" s="4"/>
      <c r="F341" s="4"/>
      <c r="G341" s="20"/>
      <c r="H341" s="20"/>
      <c r="I341" s="20"/>
      <c r="J341" s="20"/>
      <c r="K341" s="20"/>
      <c r="L341" s="20"/>
      <c r="M341" s="31"/>
      <c r="O341" t="s">
        <v>39</v>
      </c>
    </row>
    <row r="342" spans="1:15" ht="10.5" customHeight="1">
      <c r="A342" s="4">
        <v>1</v>
      </c>
      <c r="B342" s="4"/>
      <c r="C342" s="4"/>
      <c r="D342" s="4"/>
      <c r="E342" s="4"/>
      <c r="F342" s="4"/>
      <c r="G342" s="20"/>
      <c r="H342" s="20"/>
      <c r="I342" s="20"/>
      <c r="J342" s="20"/>
      <c r="K342" s="20"/>
      <c r="L342" s="20"/>
      <c r="M342" s="31"/>
      <c r="O342" t="s">
        <v>39</v>
      </c>
    </row>
    <row r="343" spans="1:15" ht="10.5" customHeight="1">
      <c r="A343" s="4">
        <v>1</v>
      </c>
      <c r="B343" s="4"/>
      <c r="C343" s="4"/>
      <c r="D343" s="4"/>
      <c r="E343" s="4"/>
      <c r="F343" s="4"/>
      <c r="G343" s="20"/>
      <c r="H343" s="20"/>
      <c r="I343" s="20"/>
      <c r="J343" s="20"/>
      <c r="K343" s="20"/>
      <c r="L343" s="20"/>
      <c r="M343" s="31"/>
      <c r="O343" t="s">
        <v>39</v>
      </c>
    </row>
    <row r="344" spans="1:15" ht="11.25" customHeight="1">
      <c r="A344" s="4">
        <v>1</v>
      </c>
      <c r="B344" s="4"/>
      <c r="C344" s="4"/>
      <c r="D344" s="4"/>
      <c r="F344" s="14" t="s">
        <v>360</v>
      </c>
      <c r="G344" s="33">
        <f>G345</f>
        <v>306.36</v>
      </c>
      <c r="H344" s="35">
        <f>H345</f>
        <v>358.8</v>
      </c>
      <c r="I344" s="32">
        <f>I345</f>
        <v>15</v>
      </c>
      <c r="J344" s="15">
        <f>SUM(J345:J353)</f>
        <v>0</v>
      </c>
      <c r="K344" s="15">
        <f>SUM(K345:K353)</f>
        <v>0</v>
      </c>
      <c r="L344" s="15"/>
      <c r="M344" s="15"/>
      <c r="N344" t="s">
        <v>30</v>
      </c>
      <c r="O344" t="s">
        <v>88</v>
      </c>
    </row>
    <row r="345" spans="1:15" ht="21" customHeight="1">
      <c r="A345" s="4" t="s">
        <v>361</v>
      </c>
      <c r="B345" s="4" t="s">
        <v>362</v>
      </c>
      <c r="C345" s="4" t="s">
        <v>363</v>
      </c>
      <c r="D345" s="4" t="s">
        <v>35</v>
      </c>
      <c r="F345" s="16" t="s">
        <v>364</v>
      </c>
      <c r="G345" s="17">
        <v>306.36</v>
      </c>
      <c r="H345" s="23">
        <v>358.8</v>
      </c>
      <c r="I345" s="19">
        <v>15</v>
      </c>
      <c r="J345" s="34">
        <v>0</v>
      </c>
      <c r="K345" s="20">
        <f>G345*J345</f>
        <v>0</v>
      </c>
      <c r="L345" s="21">
        <v>2</v>
      </c>
      <c r="M345" s="31" t="s">
        <v>350</v>
      </c>
      <c r="N345" t="s">
        <v>38</v>
      </c>
      <c r="O345" t="s">
        <v>39</v>
      </c>
    </row>
    <row r="346" spans="1:15" ht="21" customHeight="1">
      <c r="A346" s="4" t="s">
        <v>361</v>
      </c>
      <c r="B346" s="4" t="s">
        <v>362</v>
      </c>
      <c r="C346" s="4" t="s">
        <v>363</v>
      </c>
      <c r="D346" s="4" t="s">
        <v>48</v>
      </c>
      <c r="F346" s="16" t="s">
        <v>365</v>
      </c>
      <c r="G346" s="17">
        <v>306.36</v>
      </c>
      <c r="H346" s="23">
        <v>358.8</v>
      </c>
      <c r="I346" s="19">
        <v>15</v>
      </c>
      <c r="J346" s="34">
        <v>0</v>
      </c>
      <c r="K346" s="20">
        <f>G346*J346</f>
        <v>0</v>
      </c>
      <c r="L346" s="21">
        <v>7</v>
      </c>
      <c r="M346" s="31"/>
      <c r="N346" t="s">
        <v>38</v>
      </c>
      <c r="O346" t="s">
        <v>39</v>
      </c>
    </row>
    <row r="347" spans="1:15" ht="10.5" customHeight="1">
      <c r="A347" s="4">
        <v>1</v>
      </c>
      <c r="B347" s="4"/>
      <c r="C347" s="4"/>
      <c r="D347" s="4"/>
      <c r="E347" s="4"/>
      <c r="F347" s="4"/>
      <c r="G347" s="20"/>
      <c r="H347" s="20"/>
      <c r="I347" s="20"/>
      <c r="J347" s="20"/>
      <c r="K347" s="20"/>
      <c r="L347" s="20"/>
      <c r="M347" s="31"/>
      <c r="O347" t="s">
        <v>39</v>
      </c>
    </row>
    <row r="348" spans="1:15" ht="10.5" customHeight="1">
      <c r="A348" s="4">
        <v>1</v>
      </c>
      <c r="B348" s="4"/>
      <c r="C348" s="4"/>
      <c r="D348" s="4"/>
      <c r="E348" s="4"/>
      <c r="F348" s="4"/>
      <c r="G348" s="20"/>
      <c r="H348" s="20"/>
      <c r="I348" s="20"/>
      <c r="J348" s="20"/>
      <c r="K348" s="20"/>
      <c r="L348" s="20"/>
      <c r="M348" s="31"/>
      <c r="O348" t="s">
        <v>39</v>
      </c>
    </row>
    <row r="349" spans="1:15" ht="10.5" customHeight="1">
      <c r="A349" s="4">
        <v>1</v>
      </c>
      <c r="B349" s="4"/>
      <c r="C349" s="4"/>
      <c r="D349" s="4"/>
      <c r="E349" s="4"/>
      <c r="F349" s="4"/>
      <c r="G349" s="20"/>
      <c r="H349" s="20"/>
      <c r="I349" s="20"/>
      <c r="J349" s="20"/>
      <c r="K349" s="20"/>
      <c r="L349" s="20"/>
      <c r="M349" s="31"/>
      <c r="O349" t="s">
        <v>39</v>
      </c>
    </row>
    <row r="350" spans="1:15" ht="10.5" customHeight="1">
      <c r="A350" s="4">
        <v>1</v>
      </c>
      <c r="B350" s="4"/>
      <c r="C350" s="4"/>
      <c r="D350" s="4"/>
      <c r="E350" s="4"/>
      <c r="F350" s="4"/>
      <c r="G350" s="20"/>
      <c r="H350" s="20"/>
      <c r="I350" s="20"/>
      <c r="J350" s="20"/>
      <c r="K350" s="20"/>
      <c r="L350" s="20"/>
      <c r="M350" s="31"/>
      <c r="O350" t="s">
        <v>39</v>
      </c>
    </row>
    <row r="351" spans="1:15" ht="10.5" customHeight="1">
      <c r="A351" s="4">
        <v>1</v>
      </c>
      <c r="B351" s="4"/>
      <c r="C351" s="4"/>
      <c r="D351" s="4"/>
      <c r="E351" s="4"/>
      <c r="F351" s="4"/>
      <c r="G351" s="20"/>
      <c r="H351" s="20"/>
      <c r="I351" s="20"/>
      <c r="J351" s="20"/>
      <c r="K351" s="20"/>
      <c r="L351" s="20"/>
      <c r="M351" s="31"/>
      <c r="O351" t="s">
        <v>39</v>
      </c>
    </row>
    <row r="352" spans="1:15" ht="10.5" customHeight="1">
      <c r="A352" s="4">
        <v>1</v>
      </c>
      <c r="B352" s="4"/>
      <c r="C352" s="4"/>
      <c r="D352" s="4"/>
      <c r="E352" s="4"/>
      <c r="F352" s="4"/>
      <c r="G352" s="20"/>
      <c r="H352" s="20"/>
      <c r="I352" s="20"/>
      <c r="J352" s="20"/>
      <c r="K352" s="20"/>
      <c r="L352" s="20"/>
      <c r="M352" s="31"/>
      <c r="O352" t="s">
        <v>39</v>
      </c>
    </row>
    <row r="353" spans="1:15" ht="10.5" customHeight="1">
      <c r="A353" s="4">
        <v>1</v>
      </c>
      <c r="B353" s="4"/>
      <c r="C353" s="4"/>
      <c r="D353" s="4"/>
      <c r="E353" s="4"/>
      <c r="F353" s="4"/>
      <c r="G353" s="20"/>
      <c r="H353" s="20"/>
      <c r="I353" s="20"/>
      <c r="J353" s="20"/>
      <c r="K353" s="20"/>
      <c r="L353" s="20"/>
      <c r="M353" s="31"/>
      <c r="O353" t="s">
        <v>39</v>
      </c>
    </row>
    <row r="354" spans="1:15" ht="11.25" customHeight="1">
      <c r="A354" s="4">
        <v>1</v>
      </c>
      <c r="B354" s="4"/>
      <c r="C354" s="4"/>
      <c r="D354" s="4"/>
      <c r="F354" s="14" t="s">
        <v>366</v>
      </c>
      <c r="G354" s="35">
        <f>G355</f>
        <v>317.39999999999998</v>
      </c>
      <c r="H354" s="33">
        <f>H355</f>
        <v>397.44</v>
      </c>
      <c r="I354" s="32">
        <f>I355</f>
        <v>20</v>
      </c>
      <c r="J354" s="15">
        <f>SUM(J355:J363)</f>
        <v>0</v>
      </c>
      <c r="K354" s="15">
        <f>SUM(K355:K363)</f>
        <v>0</v>
      </c>
      <c r="L354" s="15"/>
      <c r="M354" s="15"/>
      <c r="N354" t="s">
        <v>30</v>
      </c>
      <c r="O354" t="s">
        <v>88</v>
      </c>
    </row>
    <row r="355" spans="1:15" ht="21" customHeight="1">
      <c r="A355" s="4" t="s">
        <v>367</v>
      </c>
      <c r="B355" s="4" t="s">
        <v>368</v>
      </c>
      <c r="C355" s="4" t="s">
        <v>369</v>
      </c>
      <c r="D355" s="4" t="s">
        <v>35</v>
      </c>
      <c r="F355" s="16" t="s">
        <v>370</v>
      </c>
      <c r="G355" s="22">
        <v>317.39999999999998</v>
      </c>
      <c r="H355" s="18">
        <v>397.44</v>
      </c>
      <c r="I355" s="19">
        <v>20</v>
      </c>
      <c r="J355" s="34">
        <v>0</v>
      </c>
      <c r="K355" s="20">
        <f>G355*J355</f>
        <v>0</v>
      </c>
      <c r="L355" s="21">
        <v>2</v>
      </c>
      <c r="M355" s="31" t="s">
        <v>350</v>
      </c>
      <c r="N355" t="s">
        <v>38</v>
      </c>
      <c r="O355" t="s">
        <v>39</v>
      </c>
    </row>
    <row r="356" spans="1:15" ht="10.5" customHeight="1">
      <c r="A356" s="4">
        <v>1</v>
      </c>
      <c r="B356" s="4"/>
      <c r="C356" s="4"/>
      <c r="D356" s="4"/>
      <c r="E356" s="4"/>
      <c r="F356" s="4"/>
      <c r="G356" s="20"/>
      <c r="H356" s="20"/>
      <c r="I356" s="20"/>
      <c r="J356" s="20"/>
      <c r="K356" s="20"/>
      <c r="L356" s="20"/>
      <c r="M356" s="31"/>
      <c r="O356" t="s">
        <v>39</v>
      </c>
    </row>
    <row r="357" spans="1:15" ht="10.5" customHeight="1">
      <c r="A357" s="4">
        <v>1</v>
      </c>
      <c r="B357" s="4"/>
      <c r="C357" s="4"/>
      <c r="D357" s="4"/>
      <c r="E357" s="4"/>
      <c r="F357" s="4"/>
      <c r="G357" s="20"/>
      <c r="H357" s="20"/>
      <c r="I357" s="20"/>
      <c r="J357" s="20"/>
      <c r="K357" s="20"/>
      <c r="L357" s="20"/>
      <c r="M357" s="31"/>
      <c r="O357" t="s">
        <v>39</v>
      </c>
    </row>
    <row r="358" spans="1:15" ht="10.5" customHeight="1">
      <c r="A358" s="4">
        <v>1</v>
      </c>
      <c r="B358" s="4"/>
      <c r="C358" s="4"/>
      <c r="D358" s="4"/>
      <c r="E358" s="4"/>
      <c r="F358" s="4"/>
      <c r="G358" s="20"/>
      <c r="H358" s="20"/>
      <c r="I358" s="20"/>
      <c r="J358" s="20"/>
      <c r="K358" s="20"/>
      <c r="L358" s="20"/>
      <c r="M358" s="31"/>
      <c r="O358" t="s">
        <v>39</v>
      </c>
    </row>
    <row r="359" spans="1:15" ht="10.5" customHeight="1">
      <c r="A359" s="4">
        <v>1</v>
      </c>
      <c r="B359" s="4"/>
      <c r="C359" s="4"/>
      <c r="D359" s="4"/>
      <c r="E359" s="4"/>
      <c r="F359" s="4"/>
      <c r="G359" s="20"/>
      <c r="H359" s="20"/>
      <c r="I359" s="20"/>
      <c r="J359" s="20"/>
      <c r="K359" s="20"/>
      <c r="L359" s="20"/>
      <c r="M359" s="31"/>
      <c r="O359" t="s">
        <v>39</v>
      </c>
    </row>
    <row r="360" spans="1:15" ht="10.5" customHeight="1">
      <c r="A360" s="4">
        <v>1</v>
      </c>
      <c r="B360" s="4"/>
      <c r="C360" s="4"/>
      <c r="D360" s="4"/>
      <c r="E360" s="4"/>
      <c r="F360" s="4"/>
      <c r="G360" s="20"/>
      <c r="H360" s="20"/>
      <c r="I360" s="20"/>
      <c r="J360" s="20"/>
      <c r="K360" s="20"/>
      <c r="L360" s="20"/>
      <c r="M360" s="31"/>
      <c r="O360" t="s">
        <v>39</v>
      </c>
    </row>
    <row r="361" spans="1:15" ht="10.5" customHeight="1">
      <c r="A361" s="4">
        <v>1</v>
      </c>
      <c r="B361" s="4"/>
      <c r="C361" s="4"/>
      <c r="D361" s="4"/>
      <c r="E361" s="4"/>
      <c r="F361" s="4"/>
      <c r="G361" s="20"/>
      <c r="H361" s="20"/>
      <c r="I361" s="20"/>
      <c r="J361" s="20"/>
      <c r="K361" s="20"/>
      <c r="L361" s="20"/>
      <c r="M361" s="31"/>
      <c r="O361" t="s">
        <v>39</v>
      </c>
    </row>
    <row r="362" spans="1:15" ht="10.5" customHeight="1">
      <c r="A362" s="4">
        <v>1</v>
      </c>
      <c r="B362" s="4"/>
      <c r="C362" s="4"/>
      <c r="D362" s="4"/>
      <c r="E362" s="4"/>
      <c r="F362" s="4"/>
      <c r="G362" s="20"/>
      <c r="H362" s="20"/>
      <c r="I362" s="20"/>
      <c r="J362" s="20"/>
      <c r="K362" s="20"/>
      <c r="L362" s="20"/>
      <c r="M362" s="31"/>
      <c r="O362" t="s">
        <v>39</v>
      </c>
    </row>
    <row r="363" spans="1:15" ht="10.5" customHeight="1">
      <c r="A363" s="4">
        <v>1</v>
      </c>
      <c r="B363" s="4"/>
      <c r="C363" s="4"/>
      <c r="D363" s="4"/>
      <c r="E363" s="4"/>
      <c r="F363" s="4"/>
      <c r="G363" s="20"/>
      <c r="H363" s="20"/>
      <c r="I363" s="20"/>
      <c r="J363" s="20"/>
      <c r="K363" s="20"/>
      <c r="L363" s="20"/>
      <c r="M363" s="31"/>
      <c r="O363" t="s">
        <v>39</v>
      </c>
    </row>
    <row r="364" spans="1:15" ht="11.25" customHeight="1">
      <c r="A364" s="4">
        <v>1</v>
      </c>
      <c r="B364" s="4"/>
      <c r="C364" s="4"/>
      <c r="D364" s="4"/>
      <c r="F364" s="14" t="s">
        <v>371</v>
      </c>
      <c r="G364" s="33">
        <f>G365</f>
        <v>364.32</v>
      </c>
      <c r="H364" s="35">
        <f>H365</f>
        <v>455.4</v>
      </c>
      <c r="I364" s="32">
        <f>I365</f>
        <v>20</v>
      </c>
      <c r="J364" s="15">
        <f>SUM(J365:J373)</f>
        <v>0</v>
      </c>
      <c r="K364" s="15">
        <f>SUM(K365:K373)</f>
        <v>0</v>
      </c>
      <c r="L364" s="15"/>
      <c r="M364" s="15"/>
      <c r="N364" t="s">
        <v>30</v>
      </c>
      <c r="O364" t="s">
        <v>88</v>
      </c>
    </row>
    <row r="365" spans="1:15" ht="21" customHeight="1">
      <c r="A365" s="4" t="s">
        <v>372</v>
      </c>
      <c r="B365" s="4" t="s">
        <v>373</v>
      </c>
      <c r="C365" s="4" t="s">
        <v>374</v>
      </c>
      <c r="D365" s="4" t="s">
        <v>35</v>
      </c>
      <c r="F365" s="16" t="s">
        <v>375</v>
      </c>
      <c r="G365" s="17">
        <v>364.32</v>
      </c>
      <c r="H365" s="23">
        <v>455.4</v>
      </c>
      <c r="I365" s="19">
        <v>20</v>
      </c>
      <c r="J365" s="34">
        <v>0</v>
      </c>
      <c r="K365" s="20">
        <f>G365*J365</f>
        <v>0</v>
      </c>
      <c r="L365" s="21">
        <v>2</v>
      </c>
      <c r="M365" s="31" t="s">
        <v>376</v>
      </c>
      <c r="N365" t="s">
        <v>38</v>
      </c>
      <c r="O365" t="s">
        <v>39</v>
      </c>
    </row>
    <row r="366" spans="1:15" ht="21" customHeight="1">
      <c r="A366" s="4" t="s">
        <v>372</v>
      </c>
      <c r="B366" s="4" t="s">
        <v>373</v>
      </c>
      <c r="C366" s="4" t="s">
        <v>374</v>
      </c>
      <c r="D366" s="4" t="s">
        <v>42</v>
      </c>
      <c r="F366" s="16" t="s">
        <v>377</v>
      </c>
      <c r="G366" s="17">
        <v>364.32</v>
      </c>
      <c r="H366" s="23">
        <v>455.4</v>
      </c>
      <c r="I366" s="19">
        <v>20</v>
      </c>
      <c r="J366" s="34">
        <v>0</v>
      </c>
      <c r="K366" s="20">
        <f>G366*J366</f>
        <v>0</v>
      </c>
      <c r="L366" s="21">
        <v>2</v>
      </c>
      <c r="M366" s="31"/>
      <c r="N366" t="s">
        <v>38</v>
      </c>
      <c r="O366" t="s">
        <v>39</v>
      </c>
    </row>
    <row r="367" spans="1:15" ht="21" customHeight="1">
      <c r="A367" s="4" t="s">
        <v>372</v>
      </c>
      <c r="B367" s="4" t="s">
        <v>373</v>
      </c>
      <c r="C367" s="4" t="s">
        <v>374</v>
      </c>
      <c r="D367" s="4" t="s">
        <v>45</v>
      </c>
      <c r="F367" s="16" t="s">
        <v>378</v>
      </c>
      <c r="G367" s="17">
        <v>364.32</v>
      </c>
      <c r="H367" s="23">
        <v>455.4</v>
      </c>
      <c r="I367" s="19">
        <v>20</v>
      </c>
      <c r="J367" s="34">
        <v>0</v>
      </c>
      <c r="K367" s="20">
        <f>G367*J367</f>
        <v>0</v>
      </c>
      <c r="L367" s="21">
        <v>3</v>
      </c>
      <c r="M367" s="31"/>
      <c r="N367" t="s">
        <v>38</v>
      </c>
      <c r="O367" t="s">
        <v>39</v>
      </c>
    </row>
    <row r="368" spans="1:15" ht="21" customHeight="1">
      <c r="A368" s="4" t="s">
        <v>372</v>
      </c>
      <c r="B368" s="4" t="s">
        <v>373</v>
      </c>
      <c r="C368" s="4" t="s">
        <v>374</v>
      </c>
      <c r="D368" s="4" t="s">
        <v>48</v>
      </c>
      <c r="F368" s="16" t="s">
        <v>379</v>
      </c>
      <c r="G368" s="17">
        <v>364.32</v>
      </c>
      <c r="H368" s="23">
        <v>455.4</v>
      </c>
      <c r="I368" s="19">
        <v>20</v>
      </c>
      <c r="J368" s="34">
        <v>0</v>
      </c>
      <c r="K368" s="20">
        <f>G368*J368</f>
        <v>0</v>
      </c>
      <c r="L368" s="21">
        <v>3</v>
      </c>
      <c r="M368" s="31"/>
      <c r="N368" t="s">
        <v>38</v>
      </c>
      <c r="O368" t="s">
        <v>39</v>
      </c>
    </row>
    <row r="369" spans="1:15" ht="10.5" customHeight="1">
      <c r="A369" s="4">
        <v>1</v>
      </c>
      <c r="B369" s="4"/>
      <c r="C369" s="4"/>
      <c r="D369" s="4"/>
      <c r="E369" s="4"/>
      <c r="F369" s="4"/>
      <c r="G369" s="20"/>
      <c r="H369" s="20"/>
      <c r="I369" s="20"/>
      <c r="J369" s="20"/>
      <c r="K369" s="20"/>
      <c r="L369" s="20"/>
      <c r="M369" s="31"/>
      <c r="O369" t="s">
        <v>39</v>
      </c>
    </row>
    <row r="370" spans="1:15" ht="10.5" customHeight="1">
      <c r="A370" s="4">
        <v>1</v>
      </c>
      <c r="B370" s="4"/>
      <c r="C370" s="4"/>
      <c r="D370" s="4"/>
      <c r="E370" s="4"/>
      <c r="F370" s="4"/>
      <c r="G370" s="20"/>
      <c r="H370" s="20"/>
      <c r="I370" s="20"/>
      <c r="J370" s="20"/>
      <c r="K370" s="20"/>
      <c r="L370" s="20"/>
      <c r="M370" s="31"/>
      <c r="O370" t="s">
        <v>39</v>
      </c>
    </row>
    <row r="371" spans="1:15" ht="10.5" customHeight="1">
      <c r="A371" s="4">
        <v>1</v>
      </c>
      <c r="B371" s="4"/>
      <c r="C371" s="4"/>
      <c r="D371" s="4"/>
      <c r="E371" s="4"/>
      <c r="F371" s="4"/>
      <c r="G371" s="20"/>
      <c r="H371" s="20"/>
      <c r="I371" s="20"/>
      <c r="J371" s="20"/>
      <c r="K371" s="20"/>
      <c r="L371" s="20"/>
      <c r="M371" s="31"/>
      <c r="O371" t="s">
        <v>39</v>
      </c>
    </row>
    <row r="372" spans="1:15" ht="10.5" customHeight="1">
      <c r="A372" s="4">
        <v>1</v>
      </c>
      <c r="B372" s="4"/>
      <c r="C372" s="4"/>
      <c r="D372" s="4"/>
      <c r="E372" s="4"/>
      <c r="F372" s="4"/>
      <c r="G372" s="20"/>
      <c r="H372" s="20"/>
      <c r="I372" s="20"/>
      <c r="J372" s="20"/>
      <c r="K372" s="20"/>
      <c r="L372" s="20"/>
      <c r="M372" s="31"/>
      <c r="O372" t="s">
        <v>39</v>
      </c>
    </row>
    <row r="373" spans="1:15" ht="10.5" customHeight="1">
      <c r="A373" s="4">
        <v>1</v>
      </c>
      <c r="B373" s="4"/>
      <c r="C373" s="4"/>
      <c r="D373" s="4"/>
      <c r="E373" s="4"/>
      <c r="F373" s="4"/>
      <c r="G373" s="20"/>
      <c r="H373" s="20"/>
      <c r="I373" s="20"/>
      <c r="J373" s="20"/>
      <c r="K373" s="20"/>
      <c r="L373" s="20"/>
      <c r="M373" s="31"/>
      <c r="O373" t="s">
        <v>39</v>
      </c>
    </row>
    <row r="374" spans="1:15" ht="11.25" customHeight="1">
      <c r="A374" s="4">
        <v>1</v>
      </c>
      <c r="B374" s="4"/>
      <c r="C374" s="4"/>
      <c r="D374" s="4"/>
      <c r="F374" s="14" t="s">
        <v>380</v>
      </c>
      <c r="G374" s="35">
        <f>G375</f>
        <v>372.6</v>
      </c>
      <c r="H374" s="33">
        <f>H375</f>
        <v>438.84</v>
      </c>
      <c r="I374" s="32">
        <f>I375</f>
        <v>15</v>
      </c>
      <c r="J374" s="15">
        <f>SUM(J375:J383)</f>
        <v>0</v>
      </c>
      <c r="K374" s="15">
        <f>SUM(K375:K383)</f>
        <v>0</v>
      </c>
      <c r="L374" s="15"/>
      <c r="M374" s="15"/>
      <c r="N374" t="s">
        <v>30</v>
      </c>
      <c r="O374" t="s">
        <v>88</v>
      </c>
    </row>
    <row r="375" spans="1:15" ht="21" customHeight="1">
      <c r="A375" s="4" t="s">
        <v>381</v>
      </c>
      <c r="B375" s="4" t="s">
        <v>382</v>
      </c>
      <c r="C375" s="4" t="s">
        <v>383</v>
      </c>
      <c r="D375" s="4" t="s">
        <v>35</v>
      </c>
      <c r="F375" s="16" t="s">
        <v>384</v>
      </c>
      <c r="G375" s="22">
        <v>372.6</v>
      </c>
      <c r="H375" s="18">
        <v>438.84</v>
      </c>
      <c r="I375" s="19">
        <v>15</v>
      </c>
      <c r="J375" s="34">
        <v>0</v>
      </c>
      <c r="K375" s="20">
        <f>G375*J375</f>
        <v>0</v>
      </c>
      <c r="L375" s="21">
        <v>2</v>
      </c>
      <c r="M375" s="31" t="s">
        <v>385</v>
      </c>
      <c r="N375" t="s">
        <v>38</v>
      </c>
      <c r="O375" t="s">
        <v>39</v>
      </c>
    </row>
    <row r="376" spans="1:15" ht="21" customHeight="1">
      <c r="A376" s="4" t="s">
        <v>381</v>
      </c>
      <c r="B376" s="4" t="s">
        <v>382</v>
      </c>
      <c r="C376" s="4" t="s">
        <v>383</v>
      </c>
      <c r="D376" s="4" t="s">
        <v>42</v>
      </c>
      <c r="F376" s="16" t="s">
        <v>386</v>
      </c>
      <c r="G376" s="22">
        <v>372.6</v>
      </c>
      <c r="H376" s="18">
        <v>438.84</v>
      </c>
      <c r="I376" s="19">
        <v>15</v>
      </c>
      <c r="J376" s="34">
        <v>0</v>
      </c>
      <c r="K376" s="20">
        <f>G376*J376</f>
        <v>0</v>
      </c>
      <c r="L376" s="21">
        <v>2</v>
      </c>
      <c r="M376" s="31"/>
      <c r="N376" t="s">
        <v>38</v>
      </c>
      <c r="O376" t="s">
        <v>39</v>
      </c>
    </row>
    <row r="377" spans="1:15" ht="21" customHeight="1">
      <c r="A377" s="4" t="s">
        <v>381</v>
      </c>
      <c r="B377" s="4" t="s">
        <v>382</v>
      </c>
      <c r="C377" s="4" t="s">
        <v>383</v>
      </c>
      <c r="D377" s="4" t="s">
        <v>45</v>
      </c>
      <c r="F377" s="16" t="s">
        <v>387</v>
      </c>
      <c r="G377" s="22">
        <v>372.6</v>
      </c>
      <c r="H377" s="18">
        <v>438.84</v>
      </c>
      <c r="I377" s="19">
        <v>15</v>
      </c>
      <c r="J377" s="34">
        <v>0</v>
      </c>
      <c r="K377" s="20">
        <f>G377*J377</f>
        <v>0</v>
      </c>
      <c r="L377" s="21">
        <v>1</v>
      </c>
      <c r="M377" s="31"/>
      <c r="N377" t="s">
        <v>38</v>
      </c>
      <c r="O377" t="s">
        <v>39</v>
      </c>
    </row>
    <row r="378" spans="1:15" ht="21" customHeight="1">
      <c r="A378" s="4" t="s">
        <v>381</v>
      </c>
      <c r="B378" s="4" t="s">
        <v>382</v>
      </c>
      <c r="C378" s="4" t="s">
        <v>383</v>
      </c>
      <c r="D378" s="4" t="s">
        <v>48</v>
      </c>
      <c r="F378" s="16" t="s">
        <v>388</v>
      </c>
      <c r="G378" s="22">
        <v>372.6</v>
      </c>
      <c r="H378" s="18">
        <v>438.84</v>
      </c>
      <c r="I378" s="19">
        <v>15</v>
      </c>
      <c r="J378" s="34">
        <v>0</v>
      </c>
      <c r="K378" s="20">
        <f>G378*J378</f>
        <v>0</v>
      </c>
      <c r="L378" s="21">
        <v>1</v>
      </c>
      <c r="M378" s="31"/>
      <c r="N378" t="s">
        <v>38</v>
      </c>
      <c r="O378" t="s">
        <v>39</v>
      </c>
    </row>
    <row r="379" spans="1:15" ht="10.5" customHeight="1">
      <c r="A379" s="4">
        <v>1</v>
      </c>
      <c r="B379" s="4"/>
      <c r="C379" s="4"/>
      <c r="D379" s="4"/>
      <c r="E379" s="4"/>
      <c r="F379" s="4"/>
      <c r="G379" s="20"/>
      <c r="H379" s="20"/>
      <c r="I379" s="20"/>
      <c r="J379" s="20"/>
      <c r="K379" s="20"/>
      <c r="L379" s="20"/>
      <c r="M379" s="31"/>
      <c r="O379" t="s">
        <v>39</v>
      </c>
    </row>
    <row r="380" spans="1:15" ht="10.5" customHeight="1">
      <c r="A380" s="4">
        <v>1</v>
      </c>
      <c r="B380" s="4"/>
      <c r="C380" s="4"/>
      <c r="D380" s="4"/>
      <c r="E380" s="4"/>
      <c r="F380" s="4"/>
      <c r="G380" s="20"/>
      <c r="H380" s="20"/>
      <c r="I380" s="20"/>
      <c r="J380" s="20"/>
      <c r="K380" s="20"/>
      <c r="L380" s="20"/>
      <c r="M380" s="31"/>
      <c r="O380" t="s">
        <v>39</v>
      </c>
    </row>
    <row r="381" spans="1:15" ht="10.5" customHeight="1">
      <c r="A381" s="4">
        <v>1</v>
      </c>
      <c r="B381" s="4"/>
      <c r="C381" s="4"/>
      <c r="D381" s="4"/>
      <c r="E381" s="4"/>
      <c r="F381" s="4"/>
      <c r="G381" s="20"/>
      <c r="H381" s="20"/>
      <c r="I381" s="20"/>
      <c r="J381" s="20"/>
      <c r="K381" s="20"/>
      <c r="L381" s="20"/>
      <c r="M381" s="31"/>
      <c r="O381" t="s">
        <v>39</v>
      </c>
    </row>
    <row r="382" spans="1:15" ht="10.5" customHeight="1">
      <c r="A382" s="4">
        <v>1</v>
      </c>
      <c r="B382" s="4"/>
      <c r="C382" s="4"/>
      <c r="D382" s="4"/>
      <c r="E382" s="4"/>
      <c r="F382" s="4"/>
      <c r="G382" s="20"/>
      <c r="H382" s="20"/>
      <c r="I382" s="20"/>
      <c r="J382" s="20"/>
      <c r="K382" s="20"/>
      <c r="L382" s="20"/>
      <c r="M382" s="31"/>
      <c r="O382" t="s">
        <v>39</v>
      </c>
    </row>
    <row r="383" spans="1:15" ht="10.5" customHeight="1">
      <c r="A383" s="4">
        <v>1</v>
      </c>
      <c r="B383" s="4"/>
      <c r="C383" s="4"/>
      <c r="D383" s="4"/>
      <c r="E383" s="4"/>
      <c r="F383" s="4"/>
      <c r="G383" s="20"/>
      <c r="H383" s="20"/>
      <c r="I383" s="20"/>
      <c r="J383" s="20"/>
      <c r="K383" s="20"/>
      <c r="L383" s="20"/>
      <c r="M383" s="31"/>
      <c r="O383" t="s">
        <v>39</v>
      </c>
    </row>
  </sheetData>
  <autoFilter ref="A8:O8"/>
  <mergeCells count="46">
    <mergeCell ref="M375:M383"/>
    <mergeCell ref="M315:M323"/>
    <mergeCell ref="M325:M333"/>
    <mergeCell ref="M335:M343"/>
    <mergeCell ref="M345:M353"/>
    <mergeCell ref="M355:M363"/>
    <mergeCell ref="M365:M373"/>
    <mergeCell ref="M251:M259"/>
    <mergeCell ref="M261:M269"/>
    <mergeCell ref="M271:M282"/>
    <mergeCell ref="M285:M293"/>
    <mergeCell ref="M295:M303"/>
    <mergeCell ref="M305:M313"/>
    <mergeCell ref="M188:M196"/>
    <mergeCell ref="M198:M206"/>
    <mergeCell ref="M208:M219"/>
    <mergeCell ref="M221:M229"/>
    <mergeCell ref="M231:M239"/>
    <mergeCell ref="M241:M249"/>
    <mergeCell ref="M118:M132"/>
    <mergeCell ref="M134:M142"/>
    <mergeCell ref="M145:M155"/>
    <mergeCell ref="M157:M165"/>
    <mergeCell ref="M167:M175"/>
    <mergeCell ref="M177:M186"/>
    <mergeCell ref="M51:M59"/>
    <mergeCell ref="M61:M75"/>
    <mergeCell ref="M77:M85"/>
    <mergeCell ref="M87:M95"/>
    <mergeCell ref="M97:M106"/>
    <mergeCell ref="M108:M116"/>
    <mergeCell ref="K7:K8"/>
    <mergeCell ref="L7:L8"/>
    <mergeCell ref="M7:M8"/>
    <mergeCell ref="M16:M27"/>
    <mergeCell ref="M29:M38"/>
    <mergeCell ref="M40:M49"/>
    <mergeCell ref="F1:J1"/>
    <mergeCell ref="F3:J3"/>
    <mergeCell ref="G4:I4"/>
    <mergeCell ref="G5:I5"/>
    <mergeCell ref="F7:F8"/>
    <mergeCell ref="G7:G8"/>
    <mergeCell ref="H7:H8"/>
    <mergeCell ref="I7:I8"/>
    <mergeCell ref="J7:J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Олеся Владимировна</dc:creator>
  <cp:lastModifiedBy>o.konovalova</cp:lastModifiedBy>
  <dcterms:created xsi:type="dcterms:W3CDTF">2017-08-02T04:42:34Z</dcterms:created>
  <dcterms:modified xsi:type="dcterms:W3CDTF">2017-08-02T04:42:34Z</dcterms:modified>
</cp:coreProperties>
</file>